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K5" s="1"/>
  <c r="H6"/>
  <c r="K6" s="1"/>
  <c r="H7"/>
  <c r="K7" s="1"/>
  <c r="H8"/>
  <c r="K8" s="1"/>
  <c r="H9"/>
  <c r="K9" s="1"/>
  <c r="H10"/>
  <c r="K10" s="1"/>
  <c r="H11"/>
  <c r="K11" s="1"/>
  <c r="H4"/>
  <c r="K4" s="1"/>
  <c r="K12" s="1"/>
</calcChain>
</file>

<file path=xl/sharedStrings.xml><?xml version="1.0" encoding="utf-8"?>
<sst xmlns="http://schemas.openxmlformats.org/spreadsheetml/2006/main" count="57" uniqueCount="46">
  <si>
    <t>INVOICE
ATC LOGISTICS,,8984191006
GST No:21CHVPB1842D2ZQ</t>
  </si>
  <si>
    <t>09/8/2024</t>
  </si>
  <si>
    <t>846</t>
  </si>
  <si>
    <t>08/8/2024</t>
  </si>
  <si>
    <t>797</t>
  </si>
  <si>
    <t>14/8/2024</t>
  </si>
  <si>
    <t>927</t>
  </si>
  <si>
    <t>29/8/2024</t>
  </si>
  <si>
    <t>1117</t>
  </si>
  <si>
    <t>06/8/2024</t>
  </si>
  <si>
    <t>769</t>
  </si>
  <si>
    <t>01/8/2024</t>
  </si>
  <si>
    <t>771</t>
  </si>
  <si>
    <t>900</t>
  </si>
  <si>
    <t>23/8/2024</t>
  </si>
  <si>
    <t>1017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</si>
  <si>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</si>
  <si>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</si>
  <si>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</si>
  <si>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</si>
  <si>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</si>
  <si>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</si>
  <si>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</si>
  <si>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</si>
  <si>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</si>
  <si>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</si>
  <si>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</si>
  <si>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</si>
  <si>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</si>
  <si>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PG/CH/02886</t>
  </si>
  <si>
    <t>PG/CH/03041</t>
  </si>
  <si>
    <t>PG/CH/03076</t>
  </si>
  <si>
    <t>PG/CH/03094</t>
  </si>
  <si>
    <t>PG/CH/03177</t>
  </si>
  <si>
    <t>PG/CH/03180</t>
  </si>
  <si>
    <t>PG/CH/03394</t>
  </si>
  <si>
    <t>PG/CH/03525</t>
  </si>
  <si>
    <t>JEYPORE</t>
  </si>
  <si>
    <t>BARIPADA</t>
  </si>
  <si>
    <t>JHARSUGUDA</t>
  </si>
  <si>
    <t>ROURKELA</t>
  </si>
  <si>
    <t>SUNABEDA</t>
  </si>
  <si>
    <t>CTC</t>
  </si>
  <si>
    <t xml:space="preserve">MARUTI ENTERPRISERS
Address:PROFESSORPADA PLOT NO.461, WARDNO.22,CANAL ROAD
COLLEGE SQUARE,753003,ODISHA,8763718652
GST No:21AAGFM9770P1ZO
</t>
  </si>
  <si>
    <t xml:space="preserve">Bill Date:31/08/2024
Bill NO : 2393
Total Amount:3514.00
</t>
  </si>
  <si>
    <t>(RUPEES THREE THOUSAND FIVE HUNDRED FOURTEEN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</si>
</sst>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47625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90" customHeight="1">
      <c r="A2" s="12" t="s">
        <v>43</v>
      </c>
      <c r="B2" s="13"/>
      <c r="C2" s="13"/>
      <c r="D2" s="13"/>
      <c r="E2" s="13"/>
      <c r="F2" s="13"/>
      <c r="G2" s="14"/>
      <c r="H2" s="15" t="s">
        <v>44</v>
      </c>
      <c r="I2" s="15"/>
      <c r="J2" s="15"/>
      <c r="K2" s="15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10" t="s">
        <v>25</v>
      </c>
      <c r="I3" s="10" t="s">
        <v>26</v>
      </c>
      <c r="J3" s="10" t="s">
        <v>27</v>
      </c>
      <c r="K3" s="10" t="s">
        <v>28</v>
      </c>
    </row>
    <row r="4" spans="1:11">
      <c r="A4" s="4">
        <v>1</v>
      </c>
      <c r="B4" s="4" t="s">
        <v>11</v>
      </c>
      <c r="C4" s="4" t="s">
        <v>29</v>
      </c>
      <c r="D4" s="11" t="s">
        <v>42</v>
      </c>
      <c r="E4" s="4" t="s">
        <v>37</v>
      </c>
      <c r="F4" s="4" t="s">
        <v>12</v>
      </c>
      <c r="G4" s="4">
        <v>8</v>
      </c>
      <c r="H4" s="7">
        <f>VLOOKUP(E4,'[1]MARUTI ENTERPRISERS'!$B$7:$D$17,3,FALSE)</f>
        <v>94</v>
      </c>
      <c r="I4" s="7">
        <v>16</v>
      </c>
      <c r="J4" s="7">
        <v>25</v>
      </c>
      <c r="K4" s="7">
        <f>G4*H4+I4+J4</f>
        <v>793</v>
      </c>
    </row>
    <row r="5" spans="1:11">
      <c r="A5" s="4">
        <v>2</v>
      </c>
      <c r="B5" s="4" t="s">
        <v>9</v>
      </c>
      <c r="C5" s="4" t="s">
        <v>30</v>
      </c>
      <c r="D5" s="11" t="s">
        <v>42</v>
      </c>
      <c r="E5" s="4" t="s">
        <v>37</v>
      </c>
      <c r="F5" s="4" t="s">
        <v>10</v>
      </c>
      <c r="G5" s="4">
        <v>8</v>
      </c>
      <c r="H5" s="7">
        <f>VLOOKUP(E5,'[1]MARUTI ENTERPRISERS'!$B$7:$D$17,3,FALSE)</f>
        <v>94</v>
      </c>
      <c r="I5" s="7">
        <v>16</v>
      </c>
      <c r="J5" s="7">
        <v>25</v>
      </c>
      <c r="K5" s="7">
        <f t="shared" ref="K5:K11" si="0">G5*H5+I5+J5</f>
        <v>793</v>
      </c>
    </row>
    <row r="6" spans="1:11">
      <c r="A6" s="4">
        <v>3</v>
      </c>
      <c r="B6" s="4" t="s">
        <v>3</v>
      </c>
      <c r="C6" s="4" t="s">
        <v>31</v>
      </c>
      <c r="D6" s="11" t="s">
        <v>42</v>
      </c>
      <c r="E6" s="4" t="s">
        <v>38</v>
      </c>
      <c r="F6" s="4" t="s">
        <v>4</v>
      </c>
      <c r="G6" s="4">
        <v>1</v>
      </c>
      <c r="H6" s="7">
        <f>VLOOKUP(E6,'[1]MARUTI ENTERPRISERS'!$B$7:$D$17,3,FALSE)</f>
        <v>54</v>
      </c>
      <c r="I6" s="7">
        <v>2</v>
      </c>
      <c r="J6" s="7">
        <v>25</v>
      </c>
      <c r="K6" s="7">
        <f t="shared" si="0"/>
        <v>81</v>
      </c>
    </row>
    <row r="7" spans="1:11">
      <c r="A7" s="4">
        <v>5</v>
      </c>
      <c r="B7" s="4" t="s">
        <v>1</v>
      </c>
      <c r="C7" s="4" t="s">
        <v>32</v>
      </c>
      <c r="D7" s="11" t="s">
        <v>42</v>
      </c>
      <c r="E7" s="4" t="s">
        <v>39</v>
      </c>
      <c r="F7" s="4" t="s">
        <v>2</v>
      </c>
      <c r="G7" s="4">
        <v>4</v>
      </c>
      <c r="H7" s="7">
        <f>VLOOKUP(E7,'[1]MARUTI ENTERPRISERS'!$B$7:$D$17,3,FALSE)</f>
        <v>54</v>
      </c>
      <c r="I7" s="7">
        <v>8</v>
      </c>
      <c r="J7" s="7">
        <v>25</v>
      </c>
      <c r="K7" s="7">
        <f t="shared" si="0"/>
        <v>249</v>
      </c>
    </row>
    <row r="8" spans="1:11">
      <c r="A8" s="4">
        <v>6</v>
      </c>
      <c r="B8" s="4" t="s">
        <v>5</v>
      </c>
      <c r="C8" s="4" t="s">
        <v>33</v>
      </c>
      <c r="D8" s="11" t="s">
        <v>42</v>
      </c>
      <c r="E8" s="4" t="s">
        <v>40</v>
      </c>
      <c r="F8" s="4" t="s">
        <v>6</v>
      </c>
      <c r="G8" s="4">
        <v>4</v>
      </c>
      <c r="H8" s="7">
        <f>VLOOKUP(E8,'[1]MARUTI ENTERPRISERS'!$B$7:$D$17,3,FALSE)</f>
        <v>59</v>
      </c>
      <c r="I8" s="7">
        <v>8</v>
      </c>
      <c r="J8" s="7">
        <v>25</v>
      </c>
      <c r="K8" s="7">
        <f t="shared" si="0"/>
        <v>269</v>
      </c>
    </row>
    <row r="9" spans="1:11">
      <c r="A9" s="4">
        <v>7</v>
      </c>
      <c r="B9" s="4" t="s">
        <v>5</v>
      </c>
      <c r="C9" s="4" t="s">
        <v>34</v>
      </c>
      <c r="D9" s="11" t="s">
        <v>42</v>
      </c>
      <c r="E9" s="4" t="s">
        <v>38</v>
      </c>
      <c r="F9" s="4" t="s">
        <v>13</v>
      </c>
      <c r="G9" s="4">
        <v>8</v>
      </c>
      <c r="H9" s="7">
        <f>VLOOKUP(E9,'[1]MARUTI ENTERPRISERS'!$B$7:$D$17,3,FALSE)</f>
        <v>54</v>
      </c>
      <c r="I9" s="7">
        <v>16</v>
      </c>
      <c r="J9" s="7">
        <v>25</v>
      </c>
      <c r="K9" s="7">
        <f t="shared" si="0"/>
        <v>473</v>
      </c>
    </row>
    <row r="10" spans="1:11">
      <c r="A10" s="4">
        <v>8</v>
      </c>
      <c r="B10" s="4" t="s">
        <v>14</v>
      </c>
      <c r="C10" s="4" t="s">
        <v>35</v>
      </c>
      <c r="D10" s="11" t="s">
        <v>42</v>
      </c>
      <c r="E10" s="4" t="s">
        <v>40</v>
      </c>
      <c r="F10" s="4" t="s">
        <v>15</v>
      </c>
      <c r="G10" s="4">
        <v>8</v>
      </c>
      <c r="H10" s="7">
        <f>VLOOKUP(E10,'[1]MARUTI ENTERPRISERS'!$B$7:$D$17,3,FALSE)</f>
        <v>59</v>
      </c>
      <c r="I10" s="7">
        <v>16</v>
      </c>
      <c r="J10" s="7">
        <v>25</v>
      </c>
      <c r="K10" s="7">
        <f t="shared" si="0"/>
        <v>513</v>
      </c>
    </row>
    <row r="11" spans="1:11">
      <c r="A11" s="4">
        <v>9</v>
      </c>
      <c r="B11" s="4" t="s">
        <v>7</v>
      </c>
      <c r="C11" s="4" t="s">
        <v>36</v>
      </c>
      <c r="D11" s="11" t="s">
        <v>42</v>
      </c>
      <c r="E11" s="4" t="s">
        <v>41</v>
      </c>
      <c r="F11" s="4" t="s">
        <v>8</v>
      </c>
      <c r="G11" s="4">
        <v>3</v>
      </c>
      <c r="H11" s="7">
        <f>VLOOKUP(E11,'[1]MARUTI ENTERPRISERS'!$B$7:$D$17,3,FALSE)</f>
        <v>104</v>
      </c>
      <c r="I11" s="7">
        <v>6</v>
      </c>
      <c r="J11" s="7">
        <v>25</v>
      </c>
      <c r="K11" s="7">
        <f t="shared" si="0"/>
        <v>343</v>
      </c>
    </row>
    <row r="12" spans="1:11" s="3" customFormat="1">
      <c r="A12" s="16" t="s">
        <v>45</v>
      </c>
      <c r="B12" s="17"/>
      <c r="C12" s="17"/>
      <c r="D12" s="17"/>
      <c r="E12" s="17"/>
      <c r="F12" s="17"/>
      <c r="G12" s="17"/>
      <c r="H12" s="18"/>
      <c r="I12" s="18"/>
      <c r="J12" s="19"/>
      <c r="K12" s="6">
        <f>SUM(K4:K11)</f>
        <v>3514</v>
      </c>
    </row>
    <row r="13" spans="1:11" s="3" customFormat="1" ht="30" customHeight="1">
      <c r="A13" s="8" t="s">
        <v>16</v>
      </c>
      <c r="B13" s="8"/>
      <c r="C13" s="8"/>
      <c r="D13" s="8"/>
      <c r="E13" s="8"/>
      <c r="F13" s="8"/>
      <c r="G13" s="8"/>
      <c r="H13" s="9"/>
      <c r="I13" s="9"/>
      <c r="J13" s="9"/>
      <c r="K13" s="9"/>
    </row>
    <row r="14" spans="1:11" s="3" customFormat="1" ht="30" customHeight="1">
      <c r="A14" s="8" t="s">
        <v>17</v>
      </c>
      <c r="B14" s="8"/>
      <c r="C14" s="8"/>
      <c r="D14" s="8"/>
      <c r="E14" s="8"/>
      <c r="F14" s="8"/>
      <c r="G14" s="8"/>
      <c r="H14" s="9"/>
      <c r="I14" s="9"/>
      <c r="J14" s="9"/>
      <c r="K14" s="9"/>
    </row>
  </sheetData>
  <sortState ref="B4:K11">
    <sortCondition ref="B4"/>
  </sortState>
  <mergeCells count="7">
    <mergeCell ref="A12:J12"/>
    <mergeCell ref="A13:K13"/>
    <mergeCell ref="A14:K14"/>
    <mergeCell ref="A2:G2"/>
    <mergeCell ref="H1:K1"/>
    <mergeCell ref="H2:K2"/>
    <mergeCell ref="A1:G1"/>
  </mergeCells>
  <conditionalFormatting sqref="C4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2024-09-06T08:08:00Z</dcterms:created>
  <dcterms:modified xsi:type="dcterms:W3CDTF">2024-09-06T08:08:02Z</dcterms:modified>
</cp:coreProperties>
</file>