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12" i="1" s="1"/>
</calcChain>
</file>

<file path=xl/sharedStrings.xml><?xml version="1.0" encoding="utf-8"?>
<sst xmlns="http://schemas.openxmlformats.org/spreadsheetml/2006/main" count="57" uniqueCount="46">
  <si>
    <t>INVOICE
PRAGATI LOGISTICS,SAMANTA SAHI KHUNTIA LANE,8984191006
GST No:21AGHPB9356M1Z9</t>
  </si>
  <si>
    <t>Thanking you for your business.
PRAGATI LOGISTICS</t>
  </si>
  <si>
    <t>DATE</t>
  </si>
  <si>
    <t>FROM</t>
  </si>
  <si>
    <t>BHUBANESWAR</t>
  </si>
  <si>
    <t>BALIAPAL</t>
  </si>
  <si>
    <t>SORO</t>
  </si>
  <si>
    <t>CTC</t>
  </si>
  <si>
    <t>CASE</t>
  </si>
  <si>
    <t>RATE</t>
  </si>
  <si>
    <t>HML</t>
  </si>
  <si>
    <t>LR CH.</t>
  </si>
  <si>
    <t xml:space="preserve">
ASWINI HOMEO AND AYURVEDIC PRODUCT PVT LTD
Address:2249,W.NO.20 PROFESSOR PARA,CUTTACK-753003 ODISHA,9938504983
GST No:21AACCA0062D1ZO
</t>
  </si>
  <si>
    <t>Kindly, verify &amp; confirm within 7 days, else GST will be filed by 20th JUNE, 2024. 
GST to be paid by Consignor under Reverse Charge Mechanism(RCM) as per GST.</t>
  </si>
  <si>
    <t>SL.</t>
  </si>
  <si>
    <t>LR NO.</t>
  </si>
  <si>
    <t>INV. NO.</t>
  </si>
  <si>
    <t>DESTINATION</t>
  </si>
  <si>
    <t>AMT.</t>
  </si>
  <si>
    <t>01/5/2024</t>
  </si>
  <si>
    <t>PL/JA/02314</t>
  </si>
  <si>
    <t>40041</t>
  </si>
  <si>
    <t>TANGI</t>
  </si>
  <si>
    <t>16/5/2024</t>
  </si>
  <si>
    <t>PL/JA/03438</t>
  </si>
  <si>
    <t>40071</t>
  </si>
  <si>
    <t>PL/JA/03439</t>
  </si>
  <si>
    <t>40045</t>
  </si>
  <si>
    <t>13/5/2024</t>
  </si>
  <si>
    <t>PL/JA/03578</t>
  </si>
  <si>
    <t>40057</t>
  </si>
  <si>
    <t>23/5/2024</t>
  </si>
  <si>
    <t>PL/JA/03982</t>
  </si>
  <si>
    <t>40081</t>
  </si>
  <si>
    <t>27/5/2024</t>
  </si>
  <si>
    <t>PL/JA/04325</t>
  </si>
  <si>
    <t>40084</t>
  </si>
  <si>
    <t>SHERGARH</t>
  </si>
  <si>
    <t>31/5/2024</t>
  </si>
  <si>
    <t>PL/JA/04724</t>
  </si>
  <si>
    <t>40088</t>
  </si>
  <si>
    <t>CHHATRAPUR</t>
  </si>
  <si>
    <t>PL/JA/04733</t>
  </si>
  <si>
    <t>40099</t>
  </si>
  <si>
    <t>(RUPEES SEVEN THOUSAND NINE HUNDRED TWO ONLY)</t>
  </si>
  <si>
    <t xml:space="preserve">Bill Date: 31/05/2024
Bill no : 7386
Total Amount: 7902.00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</si>
</sst>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123825</xdr:rowOff>
    </xdr:from>
    <xdr:to>
      <xdr:col>6</xdr:col>
      <xdr:colOff>219075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123825"/>
          <a:ext cx="3771899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P6" sqref="P6"/>
    </sheetView>
  </sheetViews>
  <sheetFormatPr defaultRowHeight="1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6.42578125" style="1" customWidth="1"/>
    <col min="8" max="8" width="7.140625" style="2" customWidth="1"/>
    <col min="9" max="9" width="6.85546875" style="2" customWidth="1"/>
    <col min="10" max="10" width="7" style="2" customWidth="1"/>
    <col min="11" max="11" width="8.42578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8" customHeight="1">
      <c r="A2" s="16" t="s">
        <v>12</v>
      </c>
      <c r="B2" s="17"/>
      <c r="C2" s="17"/>
      <c r="D2" s="17"/>
      <c r="E2" s="17"/>
      <c r="F2" s="17"/>
      <c r="G2" s="18"/>
      <c r="H2" s="19" t="s">
        <v>45</v>
      </c>
      <c r="I2" s="19"/>
      <c r="J2" s="19"/>
      <c r="K2" s="19"/>
    </row>
    <row r="3" spans="1:11" ht="15" customHeight="1">
      <c r="A3" s="4" t="s">
        <v>14</v>
      </c>
      <c r="B3" s="4" t="s">
        <v>2</v>
      </c>
      <c r="C3" s="4" t="s">
        <v>15</v>
      </c>
      <c r="D3" s="4" t="s">
        <v>16</v>
      </c>
      <c r="E3" s="4" t="s">
        <v>3</v>
      </c>
      <c r="F3" s="4" t="s">
        <v>17</v>
      </c>
      <c r="G3" s="4" t="s">
        <v>8</v>
      </c>
      <c r="H3" s="5" t="s">
        <v>9</v>
      </c>
      <c r="I3" s="5" t="s">
        <v>10</v>
      </c>
      <c r="J3" s="5" t="s">
        <v>11</v>
      </c>
      <c r="K3" s="5" t="s">
        <v>18</v>
      </c>
    </row>
    <row r="4" spans="1:11" ht="15" customHeight="1">
      <c r="A4" s="6">
        <v>1</v>
      </c>
      <c r="B4" s="7" t="s">
        <v>19</v>
      </c>
      <c r="C4" s="7" t="s">
        <v>20</v>
      </c>
      <c r="D4" s="7" t="s">
        <v>21</v>
      </c>
      <c r="E4" s="8" t="s">
        <v>7</v>
      </c>
      <c r="F4" s="7" t="s">
        <v>22</v>
      </c>
      <c r="G4" s="7">
        <v>9</v>
      </c>
      <c r="H4" s="9">
        <f>VLOOKUP(F4,'[1]ASWINI HOMEO AYURVEDIC PRODUCTS'!$C$4:$D$90,2,FALSE)</f>
        <v>60</v>
      </c>
      <c r="I4" s="9">
        <f>G4*2</f>
        <v>18</v>
      </c>
      <c r="J4" s="9">
        <v>25</v>
      </c>
      <c r="K4" s="10">
        <f>G4*H4+I4+J4</f>
        <v>583</v>
      </c>
    </row>
    <row r="5" spans="1:11" ht="15" customHeight="1">
      <c r="A5" s="6">
        <v>2</v>
      </c>
      <c r="B5" s="7" t="s">
        <v>23</v>
      </c>
      <c r="C5" s="7" t="s">
        <v>24</v>
      </c>
      <c r="D5" s="7" t="s">
        <v>25</v>
      </c>
      <c r="E5" s="8" t="s">
        <v>7</v>
      </c>
      <c r="F5" s="7" t="s">
        <v>4</v>
      </c>
      <c r="G5" s="7">
        <v>8</v>
      </c>
      <c r="H5" s="9">
        <f>VLOOKUP(F5,'[1]ASWINI HOMEO AYURVEDIC PRODUCTS'!$C$4:$D$90,2,FALSE)</f>
        <v>57</v>
      </c>
      <c r="I5" s="9">
        <f t="shared" ref="I5:I11" si="0">G5*2</f>
        <v>16</v>
      </c>
      <c r="J5" s="9">
        <v>26</v>
      </c>
      <c r="K5" s="10">
        <f t="shared" ref="K5:K11" si="1">G5*H5+I5+J5</f>
        <v>498</v>
      </c>
    </row>
    <row r="6" spans="1:11" ht="15" customHeight="1">
      <c r="A6" s="6">
        <v>3</v>
      </c>
      <c r="B6" s="7" t="s">
        <v>23</v>
      </c>
      <c r="C6" s="7" t="s">
        <v>26</v>
      </c>
      <c r="D6" s="7" t="s">
        <v>27</v>
      </c>
      <c r="E6" s="8" t="s">
        <v>7</v>
      </c>
      <c r="F6" s="7" t="s">
        <v>4</v>
      </c>
      <c r="G6" s="7">
        <v>24</v>
      </c>
      <c r="H6" s="9">
        <f>VLOOKUP(F6,'[1]ASWINI HOMEO AYURVEDIC PRODUCTS'!$C$4:$D$90,2,FALSE)</f>
        <v>57</v>
      </c>
      <c r="I6" s="9">
        <f t="shared" si="0"/>
        <v>48</v>
      </c>
      <c r="J6" s="9">
        <v>27</v>
      </c>
      <c r="K6" s="10">
        <f t="shared" si="1"/>
        <v>1443</v>
      </c>
    </row>
    <row r="7" spans="1:11" ht="15" customHeight="1">
      <c r="A7" s="6">
        <v>4</v>
      </c>
      <c r="B7" s="7" t="s">
        <v>28</v>
      </c>
      <c r="C7" s="7" t="s">
        <v>29</v>
      </c>
      <c r="D7" s="7" t="s">
        <v>30</v>
      </c>
      <c r="E7" s="8" t="s">
        <v>7</v>
      </c>
      <c r="F7" s="7" t="s">
        <v>5</v>
      </c>
      <c r="G7" s="7">
        <v>14</v>
      </c>
      <c r="H7" s="9">
        <f>VLOOKUP(F7,'[1]ASWINI HOMEO AYURVEDIC PRODUCTS'!$C$4:$D$90,2,FALSE)</f>
        <v>100</v>
      </c>
      <c r="I7" s="9">
        <f t="shared" si="0"/>
        <v>28</v>
      </c>
      <c r="J7" s="9">
        <v>28</v>
      </c>
      <c r="K7" s="10">
        <f t="shared" si="1"/>
        <v>1456</v>
      </c>
    </row>
    <row r="8" spans="1:11" ht="15" customHeight="1">
      <c r="A8" s="6">
        <v>5</v>
      </c>
      <c r="B8" s="7" t="s">
        <v>31</v>
      </c>
      <c r="C8" s="7" t="s">
        <v>32</v>
      </c>
      <c r="D8" s="7" t="s">
        <v>33</v>
      </c>
      <c r="E8" s="8" t="s">
        <v>7</v>
      </c>
      <c r="F8" s="7" t="s">
        <v>4</v>
      </c>
      <c r="G8" s="7">
        <v>5</v>
      </c>
      <c r="H8" s="9">
        <f>VLOOKUP(F8,'[1]ASWINI HOMEO AYURVEDIC PRODUCTS'!$C$4:$D$90,2,FALSE)</f>
        <v>57</v>
      </c>
      <c r="I8" s="9">
        <f t="shared" si="0"/>
        <v>10</v>
      </c>
      <c r="J8" s="9">
        <v>29</v>
      </c>
      <c r="K8" s="10">
        <f t="shared" si="1"/>
        <v>324</v>
      </c>
    </row>
    <row r="9" spans="1:11" ht="15" customHeight="1">
      <c r="A9" s="6">
        <v>6</v>
      </c>
      <c r="B9" s="7" t="s">
        <v>34</v>
      </c>
      <c r="C9" s="7" t="s">
        <v>35</v>
      </c>
      <c r="D9" s="7" t="s">
        <v>36</v>
      </c>
      <c r="E9" s="8" t="s">
        <v>7</v>
      </c>
      <c r="F9" s="8" t="s">
        <v>37</v>
      </c>
      <c r="G9" s="7">
        <v>9</v>
      </c>
      <c r="H9" s="9">
        <f>VLOOKUP(F9,'[1]ASWINI HOMEO AYURVEDIC PRODUCTS'!$C$4:$D$90,2,FALSE)</f>
        <v>115</v>
      </c>
      <c r="I9" s="9">
        <f t="shared" si="0"/>
        <v>18</v>
      </c>
      <c r="J9" s="9">
        <v>30</v>
      </c>
      <c r="K9" s="10">
        <f t="shared" si="1"/>
        <v>1083</v>
      </c>
    </row>
    <row r="10" spans="1:11" ht="15" customHeight="1">
      <c r="A10" s="6">
        <v>7</v>
      </c>
      <c r="B10" s="7" t="s">
        <v>38</v>
      </c>
      <c r="C10" s="7" t="s">
        <v>39</v>
      </c>
      <c r="D10" s="7" t="s">
        <v>40</v>
      </c>
      <c r="E10" s="8" t="s">
        <v>7</v>
      </c>
      <c r="F10" s="7" t="s">
        <v>41</v>
      </c>
      <c r="G10" s="7">
        <v>13</v>
      </c>
      <c r="H10" s="9">
        <f>VLOOKUP(F10,'[1]ASWINI HOMEO AYURVEDIC PRODUCTS'!$C$4:$D$90,2,FALSE)</f>
        <v>107</v>
      </c>
      <c r="I10" s="9">
        <f t="shared" si="0"/>
        <v>26</v>
      </c>
      <c r="J10" s="9">
        <v>31</v>
      </c>
      <c r="K10" s="10">
        <f t="shared" si="1"/>
        <v>1448</v>
      </c>
    </row>
    <row r="11" spans="1:11" ht="15" customHeight="1">
      <c r="A11" s="6">
        <v>8</v>
      </c>
      <c r="B11" s="7" t="s">
        <v>38</v>
      </c>
      <c r="C11" s="7" t="s">
        <v>42</v>
      </c>
      <c r="D11" s="7" t="s">
        <v>43</v>
      </c>
      <c r="E11" s="8" t="s">
        <v>7</v>
      </c>
      <c r="F11" s="7" t="s">
        <v>6</v>
      </c>
      <c r="G11" s="7">
        <v>15</v>
      </c>
      <c r="H11" s="9">
        <f>VLOOKUP(F11,'[1]ASWINI HOMEO AYURVEDIC PRODUCTS'!$C$4:$D$90,2,FALSE)</f>
        <v>67</v>
      </c>
      <c r="I11" s="9">
        <f t="shared" si="0"/>
        <v>30</v>
      </c>
      <c r="J11" s="9">
        <v>32</v>
      </c>
      <c r="K11" s="10">
        <f t="shared" si="1"/>
        <v>1067</v>
      </c>
    </row>
    <row r="12" spans="1:11" ht="15" customHeight="1">
      <c r="A12" s="20" t="s">
        <v>44</v>
      </c>
      <c r="B12" s="21"/>
      <c r="C12" s="21"/>
      <c r="D12" s="21"/>
      <c r="E12" s="21"/>
      <c r="F12" s="21"/>
      <c r="G12" s="21"/>
      <c r="H12" s="21"/>
      <c r="I12" s="21"/>
      <c r="J12" s="22"/>
      <c r="K12" s="11">
        <f>SUM(K4:K11)</f>
        <v>7902</v>
      </c>
    </row>
    <row r="13" spans="1:11" ht="15" customHeight="1">
      <c r="A13" s="12"/>
      <c r="B13"/>
      <c r="C13"/>
      <c r="D13"/>
      <c r="E13"/>
      <c r="F13"/>
      <c r="G13" s="4">
        <f>SUM(G4:G11)</f>
        <v>97</v>
      </c>
      <c r="H13" s="13"/>
      <c r="I13" s="13"/>
      <c r="J13" s="13"/>
      <c r="K13" s="13"/>
    </row>
    <row r="14" spans="1:11" s="3" customFormat="1" ht="30" customHeight="1">
      <c r="A14" s="14" t="s">
        <v>13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 s="3" customFormat="1" ht="30" customHeight="1">
      <c r="A15" s="14" t="s">
        <v>1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</row>
  </sheetData>
  <sortState ref="B4:K14">
    <sortCondition ref="B4:B14"/>
    <sortCondition ref="C4:C14"/>
  </sortState>
  <mergeCells count="7">
    <mergeCell ref="A14:K14"/>
    <mergeCell ref="A15:K15"/>
    <mergeCell ref="A1:G1"/>
    <mergeCell ref="A2:G2"/>
    <mergeCell ref="H1:K1"/>
    <mergeCell ref="H2:K2"/>
    <mergeCell ref="A12:J12"/>
  </mergeCells>
  <pageMargins left="0.51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2024-06-08T14:02:21Z</cp:lastPrinted>
  <dcterms:created xsi:type="dcterms:W3CDTF">2024-05-15T12:22:00Z</dcterms:created>
  <dcterms:modified xsi:type="dcterms:W3CDTF">2024-06-10T09:50:07Z</dcterms:modified>
</cp:coreProperties>
</file>