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2760" yWindow="32760" windowWidth="19440" windowHeight="9630"/>
  </bookViews>
  <sheets>
    <sheet name="Sheet1" sheetId="1" r:id="rId1"/>
    <sheet name="Sheet3" sheetId="5" r:id="rId2"/>
    <sheet name="Sheet2" sheetId="6" r:id="rId3"/>
  </sheets>
  <externalReferences>
    <externalReference r:id="rId4"/>
  </externalReferences>
  <definedNames>
    <definedName name="_xlnm._FilterDatabase" localSheetId="0" hidden="1">Sheet1!$A$9:$L$19</definedName>
    <definedName name="_xlnm.Print_Titles" localSheetId="0">Sheet1!$2:$9</definedName>
  </definedNames>
  <calcPr calcId="144525"/>
</workbook>
</file>

<file path=xl/calcChain.xml><?xml version="1.0" encoding="utf-8"?>
<calcChain xmlns="http://schemas.openxmlformats.org/spreadsheetml/2006/main">
  <c r="J15" i="1" l="1"/>
  <c r="J14" i="1"/>
  <c r="J13" i="1"/>
  <c r="J12" i="1"/>
  <c r="J11" i="1"/>
  <c r="J10" i="1"/>
  <c r="I15" i="1"/>
  <c r="I14" i="1"/>
  <c r="I13" i="1"/>
  <c r="I12" i="1"/>
  <c r="I11" i="1"/>
  <c r="I10" i="1"/>
  <c r="H15" i="1"/>
  <c r="L15" i="1" s="1"/>
  <c r="H14" i="1"/>
  <c r="L14" i="1" s="1"/>
  <c r="H13" i="1"/>
  <c r="L13" i="1" s="1"/>
  <c r="H12" i="1"/>
  <c r="L12" i="1" s="1"/>
  <c r="H11" i="1"/>
  <c r="L11" i="1" s="1"/>
  <c r="H10" i="1"/>
  <c r="L10" i="1" s="1"/>
  <c r="L16" i="1" l="1"/>
  <c r="G17" i="1"/>
</calcChain>
</file>

<file path=xl/sharedStrings.xml><?xml version="1.0" encoding="utf-8"?>
<sst xmlns="http://schemas.openxmlformats.org/spreadsheetml/2006/main" count="54" uniqueCount="46">
  <si>
    <t>TO,</t>
  </si>
  <si>
    <t>DECLARATION :</t>
  </si>
  <si>
    <t>GST will be paid by party under reverse charge mechanism.</t>
  </si>
  <si>
    <t>No input tax credit has been taken by us on above bill.</t>
  </si>
  <si>
    <t>SL.</t>
  </si>
  <si>
    <t>DATE</t>
  </si>
  <si>
    <t>FROM</t>
  </si>
  <si>
    <t>DESTINATION</t>
  </si>
  <si>
    <t>INV NO</t>
  </si>
  <si>
    <t>GST to be paid by Consignor under Reverse Charge Mechanism (RCM) as per GST ACT</t>
  </si>
  <si>
    <t>THANKING YOU….</t>
  </si>
  <si>
    <t>GSTIN : 21CHVPB1842D2ZQ</t>
  </si>
  <si>
    <t>ATC LOGISTICS</t>
  </si>
  <si>
    <t xml:space="preserve">                      HSN CODE-996791</t>
  </si>
  <si>
    <t>LR NO</t>
  </si>
  <si>
    <t>LR CH.</t>
  </si>
  <si>
    <t>AMT.</t>
  </si>
  <si>
    <t>CASE</t>
  </si>
  <si>
    <t>MONTH   : JANUARY,2022</t>
  </si>
  <si>
    <t>INVOICE DATE : 31/01/2022</t>
  </si>
  <si>
    <t>RATE</t>
  </si>
  <si>
    <t>KINDLY ,VERIFY &amp; CONFIRM US  WITHIN 7 DAYS ,ELSE GST WILL 20TH FEBRUARY,2022</t>
  </si>
  <si>
    <t>CUTTACK</t>
  </si>
  <si>
    <t>CTC</t>
  </si>
  <si>
    <t>PG/CH/09984/21-22</t>
  </si>
  <si>
    <t>BALASORE</t>
  </si>
  <si>
    <t>1029</t>
  </si>
  <si>
    <t>PG/CH/10024/21-22</t>
  </si>
  <si>
    <t>1030</t>
  </si>
  <si>
    <t>PG/CH/10122/21-22</t>
  </si>
  <si>
    <t>1052</t>
  </si>
  <si>
    <t>PG/CH/10123/21-22</t>
  </si>
  <si>
    <t>BARIPADA</t>
  </si>
  <si>
    <t>1053</t>
  </si>
  <si>
    <t>PG/CH/10235/21-22</t>
  </si>
  <si>
    <t>1077</t>
  </si>
  <si>
    <t>PG/CH/10236/21-22</t>
  </si>
  <si>
    <t>JEYPORE</t>
  </si>
  <si>
    <t>1078</t>
  </si>
  <si>
    <t>M/S  KARMA HEALTH CARE</t>
  </si>
  <si>
    <t>GSTIN :21AADCK0924H1Z2</t>
  </si>
  <si>
    <t>MOB: 7735516644</t>
  </si>
  <si>
    <t>HML.</t>
  </si>
  <si>
    <t>DD.CH</t>
  </si>
  <si>
    <t>(RUPEES THREE THOUSAND THREE HUNDRED FOURTY FOUR ONLY)</t>
  </si>
  <si>
    <t xml:space="preserve">INVOICE .   : INV-5453/21-22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</si>
</sst>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;@"/>
    <numFmt numFmtId="165" formatCode="0.000"/>
  </numFmts>
  <fonts count="17" x14ac:knownFonts="1"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8"/>
      <color theme="1"/>
      <name val="Calibri"/>
      <family val="2"/>
    </font>
    <font>
      <b/>
      <sz val="9"/>
      <color theme="1"/>
      <name val="Calibri"/>
      <family val="2"/>
    </font>
    <font>
      <b/>
      <sz val="9.5"/>
      <color theme="1"/>
      <name val="Calibri"/>
      <family val="2"/>
    </font>
    <font>
      <b/>
      <u/>
      <sz val="9"/>
      <color theme="1"/>
      <name val="Calibri"/>
      <family val="2"/>
    </font>
    <font>
      <b/>
      <sz val="9"/>
      <color indexed="8"/>
      <name val="Calibri"/>
      <family val="2"/>
    </font>
    <font>
      <sz val="9"/>
      <color indexed="8"/>
      <name val="Calibri"/>
      <family val="2"/>
    </font>
    <font>
      <sz val="10"/>
      <color rgb="FF000000"/>
      <name val="Calibri"/>
      <family val="2"/>
      <scheme val="minor"/>
    </font>
    <font>
      <sz val="9"/>
      <color indexed="8"/>
      <name val="Calibri"/>
      <family val="2"/>
      <scheme val="minor"/>
    </font>
    <font>
      <sz val="8"/>
      <color theme="1"/>
      <name val="Calibri"/>
      <family val="2"/>
    </font>
    <font>
      <sz val="9"/>
      <color theme="1"/>
      <name val="Calibri"/>
      <family val="2"/>
    </font>
    <font>
      <b/>
      <sz val="10"/>
      <color theme="1"/>
      <name val="Calibri"/>
      <family val="2"/>
    </font>
    <font>
      <b/>
      <sz val="9"/>
      <color indexed="8"/>
      <name val="Calibri"/>
      <family val="2"/>
      <scheme val="minor"/>
    </font>
    <font>
      <b/>
      <sz val="9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3">
    <xf numFmtId="0" fontId="0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</cellStyleXfs>
  <cellXfs count="60">
    <xf numFmtId="0" fontId="0" fillId="0" borderId="0" xfId="0"/>
    <xf numFmtId="0" fontId="0" fillId="0" borderId="0" xfId="0" applyAlignment="1">
      <alignment horizontal="center"/>
    </xf>
    <xf numFmtId="0" fontId="3" fillId="0" borderId="0" xfId="0" applyNumberFormat="1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horizontal="left" vertical="center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left" vertical="center" indent="4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2" fontId="5" fillId="0" borderId="0" xfId="0" applyNumberFormat="1" applyFont="1" applyAlignment="1">
      <alignment horizontal="left" vertical="center" indent="6"/>
    </xf>
    <xf numFmtId="164" fontId="5" fillId="0" borderId="0" xfId="0" applyNumberFormat="1" applyFont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164" fontId="5" fillId="0" borderId="0" xfId="0" applyNumberFormat="1" applyFont="1" applyAlignment="1">
      <alignment horizontal="left" vertical="center"/>
    </xf>
    <xf numFmtId="164" fontId="5" fillId="0" borderId="0" xfId="0" applyNumberFormat="1" applyFont="1" applyBorder="1" applyAlignment="1">
      <alignment horizontal="center" vertical="center"/>
    </xf>
    <xf numFmtId="164" fontId="7" fillId="0" borderId="0" xfId="0" applyNumberFormat="1" applyFont="1" applyBorder="1" applyAlignment="1">
      <alignment horizontal="center" vertical="center"/>
    </xf>
    <xf numFmtId="164" fontId="6" fillId="0" borderId="0" xfId="0" applyNumberFormat="1" applyFont="1" applyFill="1" applyAlignment="1">
      <alignment horizontal="left" vertical="center"/>
    </xf>
    <xf numFmtId="164" fontId="6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165" fontId="4" fillId="0" borderId="0" xfId="0" applyNumberFormat="1" applyFont="1" applyAlignment="1">
      <alignment horizontal="left" vertical="center" wrapText="1"/>
    </xf>
    <xf numFmtId="164" fontId="5" fillId="0" borderId="0" xfId="0" applyNumberFormat="1" applyFont="1" applyBorder="1" applyAlignment="1">
      <alignment horizontal="center" wrapText="1"/>
    </xf>
    <xf numFmtId="0" fontId="4" fillId="0" borderId="0" xfId="0" applyNumberFormat="1" applyFont="1" applyAlignment="1">
      <alignment horizontal="center" wrapText="1"/>
    </xf>
    <xf numFmtId="3" fontId="8" fillId="0" borderId="0" xfId="0" applyNumberFormat="1" applyFont="1" applyFill="1" applyBorder="1" applyAlignment="1">
      <alignment horizontal="right"/>
    </xf>
    <xf numFmtId="164" fontId="8" fillId="0" borderId="0" xfId="0" applyNumberFormat="1" applyFont="1" applyFill="1" applyBorder="1" applyAlignment="1">
      <alignment horizontal="right"/>
    </xf>
    <xf numFmtId="0" fontId="4" fillId="0" borderId="0" xfId="0" applyFont="1" applyAlignment="1">
      <alignment wrapText="1"/>
    </xf>
    <xf numFmtId="0" fontId="11" fillId="0" borderId="1" xfId="0" applyFont="1" applyBorder="1" applyAlignment="1">
      <alignment horizontal="center" vertical="center"/>
    </xf>
    <xf numFmtId="3" fontId="9" fillId="0" borderId="0" xfId="0" applyNumberFormat="1" applyFont="1" applyFill="1" applyBorder="1" applyAlignment="1">
      <alignment horizontal="right"/>
    </xf>
    <xf numFmtId="0" fontId="12" fillId="0" borderId="0" xfId="0" applyFont="1"/>
    <xf numFmtId="0" fontId="13" fillId="0" borderId="0" xfId="0" applyNumberFormat="1" applyFont="1" applyAlignment="1">
      <alignment horizontal="center"/>
    </xf>
    <xf numFmtId="0" fontId="12" fillId="0" borderId="0" xfId="0" applyNumberFormat="1" applyFont="1" applyAlignment="1">
      <alignment horizontal="center"/>
    </xf>
    <xf numFmtId="164" fontId="10" fillId="0" borderId="1" xfId="0" applyNumberFormat="1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10" fillId="0" borderId="1" xfId="0" applyFont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164" fontId="16" fillId="0" borderId="1" xfId="0" applyNumberFormat="1" applyFont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2" fontId="0" fillId="0" borderId="1" xfId="0" applyNumberFormat="1" applyBorder="1"/>
    <xf numFmtId="0" fontId="5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left"/>
    </xf>
    <xf numFmtId="2" fontId="14" fillId="0" borderId="1" xfId="0" applyNumberFormat="1" applyFont="1" applyBorder="1" applyAlignment="1">
      <alignment horizontal="right" vertical="center"/>
    </xf>
    <xf numFmtId="0" fontId="10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center" vertical="center" wrapText="1"/>
    </xf>
    <xf numFmtId="2" fontId="10" fillId="0" borderId="1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NumberFormat="1" applyFont="1" applyBorder="1" applyAlignment="1">
      <alignment horizontal="left" vertical="center"/>
    </xf>
    <xf numFmtId="3" fontId="8" fillId="0" borderId="2" xfId="0" applyNumberFormat="1" applyFont="1" applyFill="1" applyBorder="1" applyAlignment="1">
      <alignment horizontal="right"/>
    </xf>
    <xf numFmtId="3" fontId="8" fillId="0" borderId="3" xfId="0" applyNumberFormat="1" applyFont="1" applyFill="1" applyBorder="1" applyAlignment="1">
      <alignment horizontal="right"/>
    </xf>
    <xf numFmtId="3" fontId="8" fillId="0" borderId="4" xfId="0" applyNumberFormat="1" applyFont="1" applyFill="1" applyBorder="1" applyAlignment="1">
      <alignment horizontal="right"/>
    </xf>
    <xf numFmtId="164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</cellXfs>
  <cellStyles count="13">
    <cellStyle name="Normal" xfId="0" builtinId="0"/>
    <cellStyle name="Normal 2" xfId="1"/>
    <cellStyle name="Normal 2 2" xfId="2"/>
    <cellStyle name="Normal 2 2 2" xfId="3"/>
    <cellStyle name="Normal 2 2 2 2" xfId="4"/>
    <cellStyle name="Normal 2 2 2 2 2" xfId="5"/>
    <cellStyle name="Normal 2 2 2 2 2 2" xfId="6"/>
    <cellStyle name="Normal 2 2 2 2 2 3" xfId="7"/>
    <cellStyle name="Normal 2 2 3" xfId="8"/>
    <cellStyle name="Normal 2 3" xfId="9"/>
    <cellStyle name="Normal 2 4" xfId="10"/>
    <cellStyle name="Normal 3" xfId="11"/>
    <cellStyle name="Normal 3 2" xfId="12"/>
  </cellStyles>
  <dxfs count="1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ATC%20QUOTATION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ME"/>
      <sheetName val="AB AGENCIES"/>
      <sheetName val="A N ALLIANCE"/>
      <sheetName val="ABBOTT HEALTHCASRE ANI"/>
      <sheetName val="ABBOTT HEALTHCARE"/>
      <sheetName val="ARORA FRUITS &amp; PICKELS PVT LTD"/>
      <sheetName val="ASWINI"/>
      <sheetName val="ADIKANTA MANKIND"/>
      <sheetName val="ALEMBIC PHARMACEUTICAL LTD"/>
      <sheetName val="ALKEM LABORATORIES LTD."/>
      <sheetName val="  AMRUTANJAN HEALTH CARE LTD"/>
      <sheetName val="ARISTO PHARMACEUTICALS PVT LTD"/>
      <sheetName val="ABBOTT HEALTHCASE SSD"/>
      <sheetName val="AMAR ENTERPRISES"/>
      <sheetName val="ANCHOR HEALTH &amp; BEAUTY CARE"/>
      <sheetName val="ASIAN NUTRICIA"/>
      <sheetName val="BABLOO"/>
      <sheetName val="BHARAT FRIGHT CARRIERS"/>
      <sheetName val="BAJAJ CONSUMER"/>
      <sheetName val="CACHET PHARMACEUTICALS PVT LTD"/>
      <sheetName val="CAPITAL AGENCY"/>
      <sheetName val="CAVINKARE PVT LTD"/>
      <sheetName val="CIPLA LTD"/>
      <sheetName val="DAKSHINESWARI AGENCIES"/>
      <sheetName val="DARSHAN SALES INTERNATION"/>
      <sheetName val="EMAMI LIMITED"/>
      <sheetName val="ESSAR ASSOCIATES"/>
      <sheetName val="FRANCO INDIAN"/>
      <sheetName val="GANAPATI PHARMACEUTICALS"/>
      <sheetName val="GLAXOSMITHLINE"/>
      <sheetName val="GODFREY PHILLIPS"/>
      <sheetName val="HARTEX RUBBER PVT.LTD."/>
      <sheetName val="HINDUSTAN ENTERPRISES"/>
      <sheetName val="HYGIENIC RESEARCH "/>
      <sheetName val="IPCA LABORATORIES LTD"/>
      <sheetName val="TRUCKERS INDIA"/>
      <sheetName val="JALAN TRADING CO"/>
      <sheetName val="JMB ENTERPRISES"/>
      <sheetName val="KAMDAR AGENCIES "/>
      <sheetName val="KAMDHENU LIMITED"/>
      <sheetName val="KARMA HEALTH CARE"/>
      <sheetName val="KARNATAKA MULTIPLEX"/>
      <sheetName val="KELLOGG INDIA PRIVATE LIMITED"/>
      <sheetName val="KOKUYO CAMLIN LTD"/>
      <sheetName val="KORES INDIA LTD"/>
      <sheetName val="KRISHNA AGENCIES"/>
      <sheetName val="L G BALAKRISHNAN &amp; BROS LTD"/>
      <sheetName val="LIVGUARD LIV FAST"/>
      <sheetName val="MAA PHARMACEUTICALS"/>
      <sheetName val="MAPRA LABORATORIES PVT LTD"/>
      <sheetName val="MARTIN &amp; HARRIS PVT LTD."/>
      <sheetName val="MARUTI ENTERPRISERS"/>
      <sheetName val="MEDLEY PHARMACEUTICALS LTD"/>
      <sheetName val="MICOLUBE INDIA  LTD"/>
      <sheetName val="SUBASH KUMAR SANJAY KUMAR"/>
      <sheetName val="MICROTEK INTERNATIONAL PVT LTD"/>
      <sheetName val="MORAL PHARMACEUTICALS PVT LTD."/>
      <sheetName val="N RANGA RAO &amp; SONS PVT. LTD."/>
      <sheetName val="NAMOKAR ENTERPRISES"/>
      <sheetName val="NAVKAR COMMERCIAL CORPORATION"/>
      <sheetName val="NIPPON PAINT (INDIA)"/>
      <sheetName val="OZONE PHARMACEUTICLAS LTD"/>
      <sheetName val="PANDA BROTHERS &amp; TRADERS"/>
      <sheetName val="PARIMAL MANDIR"/>
      <sheetName val="RADHA KRISHNA SALES CORPORATION"/>
      <sheetName val="RALSON INDIA LIMITED"/>
      <sheetName val=" RAPTAKOS BRETT &amp; CO LTD"/>
      <sheetName val="RASNA INDIA PVT LTD"/>
      <sheetName val="RMSS AGENCIES PRIVATE LIMITED"/>
      <sheetName val="SAVITA OIL TECHNOLOGIES"/>
      <sheetName val="SHEENLAC PAINTS LTD"/>
      <sheetName val="SUMITOMO CHEMICAL INDIA LTD"/>
      <sheetName val="TATA AUTO COMP"/>
      <sheetName val="TTK HEALTH CARE LTD."/>
      <sheetName val="UTKAL DISTRIBUTORS"/>
      <sheetName val="VNR SEEDS PVT LTD"/>
      <sheetName val="WALLACE PHARMACEUTICALS PVT LTD"/>
      <sheetName val="ZUVENTUS HEALTHCAR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>
        <row r="6">
          <cell r="C6" t="str">
            <v>BALASORE</v>
          </cell>
          <cell r="D6">
            <v>80</v>
          </cell>
          <cell r="E6">
            <v>30</v>
          </cell>
          <cell r="F6">
            <v>2</v>
          </cell>
          <cell r="G6">
            <v>35</v>
          </cell>
          <cell r="H6"/>
          <cell r="I6">
            <v>105</v>
          </cell>
        </row>
        <row r="7">
          <cell r="C7" t="str">
            <v>BARAGARH</v>
          </cell>
          <cell r="D7">
            <v>80</v>
          </cell>
          <cell r="E7">
            <v>30</v>
          </cell>
          <cell r="F7">
            <v>2</v>
          </cell>
          <cell r="G7">
            <v>35</v>
          </cell>
          <cell r="H7"/>
          <cell r="I7">
            <v>105</v>
          </cell>
        </row>
        <row r="8">
          <cell r="C8" t="str">
            <v>BARIPADA</v>
          </cell>
          <cell r="D8">
            <v>80</v>
          </cell>
          <cell r="E8">
            <v>30</v>
          </cell>
          <cell r="F8">
            <v>2</v>
          </cell>
          <cell r="G8">
            <v>35</v>
          </cell>
          <cell r="H8"/>
          <cell r="I8">
            <v>105</v>
          </cell>
        </row>
        <row r="9">
          <cell r="C9" t="str">
            <v>BERHAMPUR</v>
          </cell>
          <cell r="D9">
            <v>70</v>
          </cell>
          <cell r="E9">
            <v>30</v>
          </cell>
          <cell r="F9">
            <v>2</v>
          </cell>
          <cell r="G9">
            <v>35</v>
          </cell>
          <cell r="H9"/>
          <cell r="I9">
            <v>95</v>
          </cell>
        </row>
        <row r="10">
          <cell r="C10" t="str">
            <v>BURLA</v>
          </cell>
          <cell r="D10">
            <v>120</v>
          </cell>
          <cell r="E10">
            <v>650</v>
          </cell>
          <cell r="F10">
            <v>2</v>
          </cell>
          <cell r="G10">
            <v>35</v>
          </cell>
          <cell r="H10"/>
          <cell r="I10">
            <v>145</v>
          </cell>
        </row>
        <row r="11">
          <cell r="C11" t="str">
            <v>JEYPORE</v>
          </cell>
          <cell r="D11">
            <v>100</v>
          </cell>
          <cell r="E11">
            <v>30</v>
          </cell>
          <cell r="F11">
            <v>2</v>
          </cell>
          <cell r="G11">
            <v>35</v>
          </cell>
          <cell r="H11"/>
          <cell r="I11">
            <v>135</v>
          </cell>
        </row>
        <row r="12">
          <cell r="C12" t="str">
            <v>RAJGANGPUR</v>
          </cell>
          <cell r="D12">
            <v>120</v>
          </cell>
          <cell r="E12">
            <v>30</v>
          </cell>
          <cell r="F12">
            <v>2</v>
          </cell>
          <cell r="G12">
            <v>35</v>
          </cell>
          <cell r="H12"/>
          <cell r="I12">
            <v>155</v>
          </cell>
        </row>
        <row r="13">
          <cell r="C13" t="str">
            <v>BHAWANIPATNA</v>
          </cell>
          <cell r="D13">
            <v>100</v>
          </cell>
          <cell r="E13">
            <v>30</v>
          </cell>
          <cell r="F13">
            <v>2</v>
          </cell>
          <cell r="G13">
            <v>35</v>
          </cell>
          <cell r="H13"/>
          <cell r="I13">
            <v>135</v>
          </cell>
        </row>
        <row r="14">
          <cell r="C14" t="str">
            <v>ROURKELA</v>
          </cell>
          <cell r="D14">
            <v>80</v>
          </cell>
          <cell r="E14">
            <v>30</v>
          </cell>
          <cell r="F14">
            <v>2</v>
          </cell>
          <cell r="G14">
            <v>35</v>
          </cell>
          <cell r="H14"/>
          <cell r="I14">
            <v>105</v>
          </cell>
        </row>
        <row r="15">
          <cell r="C15" t="str">
            <v>RAYAGADA</v>
          </cell>
          <cell r="D15">
            <v>100</v>
          </cell>
          <cell r="E15">
            <v>30</v>
          </cell>
          <cell r="F15">
            <v>2</v>
          </cell>
          <cell r="G15">
            <v>35</v>
          </cell>
          <cell r="H15"/>
          <cell r="I15">
            <v>135</v>
          </cell>
        </row>
        <row r="16">
          <cell r="C16" t="str">
            <v>BOLANGIR</v>
          </cell>
          <cell r="D16">
            <v>80</v>
          </cell>
          <cell r="E16">
            <v>30</v>
          </cell>
          <cell r="F16">
            <v>2</v>
          </cell>
          <cell r="G16">
            <v>35</v>
          </cell>
          <cell r="H16"/>
          <cell r="I16">
            <v>105</v>
          </cell>
        </row>
        <row r="17">
          <cell r="C17" t="str">
            <v>JHARSUGUDA</v>
          </cell>
          <cell r="D17">
            <v>90</v>
          </cell>
          <cell r="E17">
            <v>30</v>
          </cell>
          <cell r="F17">
            <v>2</v>
          </cell>
          <cell r="G17">
            <v>35</v>
          </cell>
          <cell r="H17"/>
          <cell r="I17">
            <v>125</v>
          </cell>
        </row>
        <row r="18">
          <cell r="C18" t="str">
            <v>JAJPUR TOWN</v>
          </cell>
          <cell r="D18">
            <v>60</v>
          </cell>
          <cell r="E18">
            <v>30</v>
          </cell>
          <cell r="F18">
            <v>2</v>
          </cell>
          <cell r="G18">
            <v>35</v>
          </cell>
          <cell r="H18"/>
          <cell r="I18">
            <v>85</v>
          </cell>
        </row>
        <row r="19">
          <cell r="C19" t="str">
            <v>SAMBALPUR</v>
          </cell>
          <cell r="D19">
            <v>70</v>
          </cell>
          <cell r="E19">
            <v>30</v>
          </cell>
          <cell r="F19">
            <v>2</v>
          </cell>
          <cell r="G19">
            <v>35</v>
          </cell>
          <cell r="H19"/>
          <cell r="I19">
            <v>105</v>
          </cell>
        </row>
      </sheetData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25"/>
  <sheetViews>
    <sheetView tabSelected="1" zoomScale="145" zoomScaleNormal="145" workbookViewId="0">
      <selection activeCell="M13" sqref="M13"/>
    </sheetView>
  </sheetViews>
  <sheetFormatPr defaultRowHeight="11.25" x14ac:dyDescent="0.2"/>
  <cols>
    <col min="1" max="1" width="2.85546875" style="35" customWidth="1"/>
    <col min="2" max="2" width="10.140625" style="13" bestFit="1" customWidth="1"/>
    <col min="3" max="3" width="17.28515625" style="14" bestFit="1" customWidth="1"/>
    <col min="4" max="4" width="5.42578125" style="15" bestFit="1" customWidth="1"/>
    <col min="5" max="5" width="11.7109375" style="12" bestFit="1" customWidth="1"/>
    <col min="6" max="6" width="6.28515625" style="27" bestFit="1" customWidth="1"/>
    <col min="7" max="7" width="4.42578125" style="3" customWidth="1"/>
    <col min="8" max="10" width="6.42578125" style="3" customWidth="1"/>
    <col min="11" max="11" width="5.7109375" style="3" bestFit="1" customWidth="1"/>
    <col min="12" max="12" width="9.42578125" style="3" customWidth="1"/>
    <col min="13" max="16384" width="9.140625" style="3"/>
  </cols>
  <sheetData>
    <row r="2" spans="1:12" s="7" customFormat="1" ht="15" customHeight="1" x14ac:dyDescent="0.25">
      <c r="A2" s="4" t="s">
        <v>0</v>
      </c>
      <c r="B2" s="19"/>
      <c r="C2" s="4"/>
      <c r="D2" s="8"/>
      <c r="F2" s="24"/>
      <c r="G2" s="16" t="s">
        <v>18</v>
      </c>
      <c r="H2" s="16"/>
      <c r="I2" s="16"/>
      <c r="J2" s="16"/>
    </row>
    <row r="3" spans="1:12" s="7" customFormat="1" ht="15" customHeight="1" x14ac:dyDescent="0.25">
      <c r="A3" s="53" t="s">
        <v>39</v>
      </c>
      <c r="B3" s="20"/>
      <c r="C3" s="5"/>
      <c r="F3" s="24"/>
      <c r="G3" s="16" t="s">
        <v>45</v>
      </c>
      <c r="H3" s="16"/>
      <c r="I3" s="16"/>
      <c r="J3" s="16"/>
    </row>
    <row r="4" spans="1:12" s="7" customFormat="1" ht="15" customHeight="1" x14ac:dyDescent="0.25">
      <c r="A4" s="54" t="s">
        <v>22</v>
      </c>
      <c r="B4" s="21"/>
      <c r="C4" s="6"/>
      <c r="D4" s="8"/>
      <c r="F4" s="24"/>
      <c r="G4" s="16" t="s">
        <v>19</v>
      </c>
      <c r="H4" s="16"/>
      <c r="I4" s="16"/>
      <c r="J4" s="16"/>
    </row>
    <row r="5" spans="1:12" s="7" customFormat="1" ht="15" customHeight="1" x14ac:dyDescent="0.25">
      <c r="A5" s="54" t="s">
        <v>40</v>
      </c>
      <c r="B5" s="21"/>
      <c r="C5" s="6"/>
      <c r="D5" s="8"/>
      <c r="E5" s="9"/>
      <c r="F5" s="24"/>
      <c r="G5" s="16" t="s">
        <v>11</v>
      </c>
      <c r="H5" s="16"/>
      <c r="I5" s="16"/>
      <c r="J5" s="16"/>
    </row>
    <row r="6" spans="1:12" s="7" customFormat="1" ht="15" customHeight="1" x14ac:dyDescent="0.25">
      <c r="A6" s="43" t="s">
        <v>41</v>
      </c>
      <c r="B6" s="23"/>
      <c r="C6" s="8"/>
      <c r="D6" s="10"/>
      <c r="E6" s="9"/>
      <c r="F6" s="25"/>
      <c r="G6" s="38" t="s">
        <v>13</v>
      </c>
      <c r="H6" s="38"/>
      <c r="I6" s="38"/>
      <c r="J6" s="38"/>
    </row>
    <row r="7" spans="1:12" s="7" customFormat="1" ht="12.75" x14ac:dyDescent="0.25">
      <c r="A7" s="43"/>
      <c r="B7" s="22"/>
      <c r="C7" s="8"/>
      <c r="D7" s="10"/>
      <c r="E7" s="9"/>
      <c r="F7" s="25"/>
    </row>
    <row r="8" spans="1:12" s="7" customFormat="1" ht="12.75" x14ac:dyDescent="0.25">
      <c r="A8" s="43"/>
      <c r="B8" s="22"/>
      <c r="C8" s="8"/>
      <c r="D8" s="10"/>
      <c r="E8" s="9"/>
      <c r="F8" s="25"/>
    </row>
    <row r="9" spans="1:12" s="18" customFormat="1" ht="23.25" customHeight="1" x14ac:dyDescent="0.25">
      <c r="A9" s="40" t="s">
        <v>4</v>
      </c>
      <c r="B9" s="41" t="s">
        <v>5</v>
      </c>
      <c r="C9" s="42" t="s">
        <v>14</v>
      </c>
      <c r="D9" s="42" t="s">
        <v>6</v>
      </c>
      <c r="E9" s="42" t="s">
        <v>7</v>
      </c>
      <c r="F9" s="42" t="s">
        <v>8</v>
      </c>
      <c r="G9" s="42" t="s">
        <v>17</v>
      </c>
      <c r="H9" s="51" t="s">
        <v>20</v>
      </c>
      <c r="I9" s="44" t="s">
        <v>42</v>
      </c>
      <c r="J9" s="44" t="s">
        <v>43</v>
      </c>
      <c r="K9" s="44" t="s">
        <v>15</v>
      </c>
      <c r="L9" s="44" t="s">
        <v>16</v>
      </c>
    </row>
    <row r="10" spans="1:12" s="18" customFormat="1" ht="14.1" customHeight="1" x14ac:dyDescent="0.25">
      <c r="A10" s="31">
        <v>1</v>
      </c>
      <c r="B10" s="36">
        <v>44576</v>
      </c>
      <c r="C10" s="37" t="s">
        <v>24</v>
      </c>
      <c r="D10" s="37" t="s">
        <v>23</v>
      </c>
      <c r="E10" s="37" t="s">
        <v>25</v>
      </c>
      <c r="F10" s="50" t="s">
        <v>26</v>
      </c>
      <c r="G10" s="39">
        <v>4</v>
      </c>
      <c r="H10" s="52">
        <f>VLOOKUP(E10,'[1]KARMA HEALTH CARE'!$C$6:$I$19,7,FALSE)</f>
        <v>105</v>
      </c>
      <c r="I10" s="52">
        <f>G10*2</f>
        <v>8</v>
      </c>
      <c r="J10" s="52">
        <f>G10*30</f>
        <v>120</v>
      </c>
      <c r="K10" s="46">
        <v>45</v>
      </c>
      <c r="L10" s="46">
        <f>G10*H10+I10+J10+K10</f>
        <v>593</v>
      </c>
    </row>
    <row r="11" spans="1:12" s="18" customFormat="1" ht="14.1" customHeight="1" x14ac:dyDescent="0.25">
      <c r="A11" s="31">
        <v>2</v>
      </c>
      <c r="B11" s="36">
        <v>44578</v>
      </c>
      <c r="C11" s="37" t="s">
        <v>27</v>
      </c>
      <c r="D11" s="37" t="s">
        <v>23</v>
      </c>
      <c r="E11" s="37" t="s">
        <v>25</v>
      </c>
      <c r="F11" s="50" t="s">
        <v>28</v>
      </c>
      <c r="G11" s="39">
        <v>8</v>
      </c>
      <c r="H11" s="52">
        <f>VLOOKUP(E11,'[1]KARMA HEALTH CARE'!$C$6:$I$19,7,FALSE)</f>
        <v>105</v>
      </c>
      <c r="I11" s="52">
        <f t="shared" ref="I11:I15" si="0">G11*2</f>
        <v>16</v>
      </c>
      <c r="J11" s="52">
        <f t="shared" ref="J11:J15" si="1">G11*30</f>
        <v>240</v>
      </c>
      <c r="K11" s="46">
        <v>45</v>
      </c>
      <c r="L11" s="46">
        <f t="shared" ref="L11:L15" si="2">G11*H11+I11+J11+K11</f>
        <v>1141</v>
      </c>
    </row>
    <row r="12" spans="1:12" s="18" customFormat="1" ht="14.1" customHeight="1" x14ac:dyDescent="0.25">
      <c r="A12" s="31">
        <v>3</v>
      </c>
      <c r="B12" s="36">
        <v>44580</v>
      </c>
      <c r="C12" s="37" t="s">
        <v>29</v>
      </c>
      <c r="D12" s="37" t="s">
        <v>23</v>
      </c>
      <c r="E12" s="37" t="s">
        <v>25</v>
      </c>
      <c r="F12" s="50" t="s">
        <v>30</v>
      </c>
      <c r="G12" s="39">
        <v>2</v>
      </c>
      <c r="H12" s="52">
        <f>VLOOKUP(E12,'[1]KARMA HEALTH CARE'!$C$6:$I$19,7,FALSE)</f>
        <v>105</v>
      </c>
      <c r="I12" s="52">
        <f t="shared" si="0"/>
        <v>4</v>
      </c>
      <c r="J12" s="52">
        <f t="shared" si="1"/>
        <v>60</v>
      </c>
      <c r="K12" s="46">
        <v>45</v>
      </c>
      <c r="L12" s="46">
        <f t="shared" si="2"/>
        <v>319</v>
      </c>
    </row>
    <row r="13" spans="1:12" s="18" customFormat="1" ht="14.1" customHeight="1" x14ac:dyDescent="0.25">
      <c r="A13" s="31">
        <v>4</v>
      </c>
      <c r="B13" s="36">
        <v>44580</v>
      </c>
      <c r="C13" s="37" t="s">
        <v>31</v>
      </c>
      <c r="D13" s="37" t="s">
        <v>23</v>
      </c>
      <c r="E13" s="37" t="s">
        <v>32</v>
      </c>
      <c r="F13" s="50" t="s">
        <v>33</v>
      </c>
      <c r="G13" s="39">
        <v>2</v>
      </c>
      <c r="H13" s="52">
        <f>VLOOKUP(E13,'[1]KARMA HEALTH CARE'!$C$6:$I$19,7,FALSE)</f>
        <v>105</v>
      </c>
      <c r="I13" s="52">
        <f t="shared" si="0"/>
        <v>4</v>
      </c>
      <c r="J13" s="52">
        <f t="shared" si="1"/>
        <v>60</v>
      </c>
      <c r="K13" s="46">
        <v>45</v>
      </c>
      <c r="L13" s="46">
        <f t="shared" si="2"/>
        <v>319</v>
      </c>
    </row>
    <row r="14" spans="1:12" s="18" customFormat="1" ht="14.1" customHeight="1" x14ac:dyDescent="0.25">
      <c r="A14" s="31">
        <v>5</v>
      </c>
      <c r="B14" s="36">
        <v>44582</v>
      </c>
      <c r="C14" s="37" t="s">
        <v>34</v>
      </c>
      <c r="D14" s="37" t="s">
        <v>23</v>
      </c>
      <c r="E14" s="37" t="s">
        <v>32</v>
      </c>
      <c r="F14" s="50" t="s">
        <v>35</v>
      </c>
      <c r="G14" s="39">
        <v>4</v>
      </c>
      <c r="H14" s="52">
        <f>VLOOKUP(E14,'[1]KARMA HEALTH CARE'!$C$6:$I$19,7,FALSE)</f>
        <v>105</v>
      </c>
      <c r="I14" s="52">
        <f t="shared" si="0"/>
        <v>8</v>
      </c>
      <c r="J14" s="52">
        <f t="shared" si="1"/>
        <v>120</v>
      </c>
      <c r="K14" s="46">
        <v>45</v>
      </c>
      <c r="L14" s="46">
        <f t="shared" si="2"/>
        <v>593</v>
      </c>
    </row>
    <row r="15" spans="1:12" s="18" customFormat="1" ht="14.1" customHeight="1" x14ac:dyDescent="0.25">
      <c r="A15" s="31">
        <v>6</v>
      </c>
      <c r="B15" s="36">
        <v>44582</v>
      </c>
      <c r="C15" s="37" t="s">
        <v>36</v>
      </c>
      <c r="D15" s="37" t="s">
        <v>23</v>
      </c>
      <c r="E15" s="37" t="s">
        <v>37</v>
      </c>
      <c r="F15" s="50" t="s">
        <v>38</v>
      </c>
      <c r="G15" s="39">
        <v>2</v>
      </c>
      <c r="H15" s="52">
        <f>VLOOKUP(E15,'[1]KARMA HEALTH CARE'!$C$6:$I$19,7,FALSE)</f>
        <v>135</v>
      </c>
      <c r="I15" s="52">
        <f t="shared" si="0"/>
        <v>4</v>
      </c>
      <c r="J15" s="52">
        <f t="shared" si="1"/>
        <v>60</v>
      </c>
      <c r="K15" s="46">
        <v>45</v>
      </c>
      <c r="L15" s="46">
        <f t="shared" si="2"/>
        <v>379</v>
      </c>
    </row>
    <row r="16" spans="1:12" s="11" customFormat="1" ht="15" customHeight="1" x14ac:dyDescent="0.2">
      <c r="A16" s="55" t="s">
        <v>44</v>
      </c>
      <c r="B16" s="56"/>
      <c r="C16" s="56"/>
      <c r="D16" s="56"/>
      <c r="E16" s="56"/>
      <c r="F16" s="56"/>
      <c r="G16" s="56"/>
      <c r="H16" s="56"/>
      <c r="I16" s="56"/>
      <c r="J16" s="56"/>
      <c r="K16" s="57"/>
      <c r="L16" s="49">
        <f>SUM(L10:L15)</f>
        <v>3344</v>
      </c>
    </row>
    <row r="17" spans="1:12" s="11" customFormat="1" ht="12.75" customHeight="1" x14ac:dyDescent="0.2">
      <c r="A17" s="32"/>
      <c r="B17" s="29"/>
      <c r="C17" s="28"/>
      <c r="D17" s="28"/>
      <c r="E17" s="28"/>
      <c r="F17" s="30"/>
      <c r="G17" s="45">
        <f>SUM(G10:G15)</f>
        <v>22</v>
      </c>
      <c r="H17" s="18"/>
      <c r="I17" s="18"/>
      <c r="J17" s="18"/>
    </row>
    <row r="18" spans="1:12" ht="12" customHeight="1" x14ac:dyDescent="0.2">
      <c r="A18" s="33"/>
      <c r="B18" s="59" t="s">
        <v>9</v>
      </c>
      <c r="C18" s="59"/>
      <c r="D18" s="59"/>
      <c r="E18" s="59"/>
      <c r="F18" s="59"/>
      <c r="G18" s="59"/>
      <c r="H18" s="59"/>
      <c r="I18" s="59"/>
      <c r="J18" s="59"/>
      <c r="K18" s="59"/>
      <c r="L18" s="59"/>
    </row>
    <row r="19" spans="1:12" ht="12" x14ac:dyDescent="0.2">
      <c r="A19" s="34"/>
      <c r="B19" s="58" t="s">
        <v>21</v>
      </c>
      <c r="C19" s="58"/>
      <c r="D19" s="58"/>
      <c r="E19" s="58"/>
      <c r="F19" s="58"/>
      <c r="G19" s="58"/>
      <c r="H19" s="58"/>
      <c r="I19" s="58"/>
      <c r="J19" s="58"/>
      <c r="K19" s="58"/>
      <c r="L19" s="58"/>
    </row>
    <row r="20" spans="1:12" ht="12" x14ac:dyDescent="0.2">
      <c r="A20" s="47"/>
      <c r="B20" s="17"/>
      <c r="C20" s="17"/>
      <c r="D20" s="17"/>
      <c r="F20" s="26"/>
    </row>
    <row r="21" spans="1:12" ht="12" x14ac:dyDescent="0.2">
      <c r="A21" s="48" t="s">
        <v>10</v>
      </c>
    </row>
    <row r="22" spans="1:12" ht="12" x14ac:dyDescent="0.2">
      <c r="A22" s="48"/>
    </row>
    <row r="23" spans="1:12" ht="12" x14ac:dyDescent="0.2">
      <c r="A23" s="47"/>
    </row>
    <row r="24" spans="1:12" ht="12" x14ac:dyDescent="0.2">
      <c r="A24" s="48" t="s">
        <v>12</v>
      </c>
    </row>
    <row r="25" spans="1:12" ht="12" x14ac:dyDescent="0.2">
      <c r="A25" s="47"/>
    </row>
  </sheetData>
  <sortState ref="B10:J23">
    <sortCondition ref="B10:B23"/>
    <sortCondition ref="C10:C23"/>
  </sortState>
  <mergeCells count="3">
    <mergeCell ref="A16:K16"/>
    <mergeCell ref="B19:L19"/>
    <mergeCell ref="B18:L18"/>
  </mergeCells>
  <conditionalFormatting sqref="C20:C1048576 C2:C8">
    <cfRule type="duplicateValues" dxfId="17" priority="117"/>
  </conditionalFormatting>
  <conditionalFormatting sqref="C20:C1048576">
    <cfRule type="duplicateValues" dxfId="16" priority="101"/>
  </conditionalFormatting>
  <conditionalFormatting sqref="F20:F1048576 F2:F8">
    <cfRule type="duplicateValues" dxfId="15" priority="80"/>
    <cfRule type="duplicateValues" dxfId="14" priority="82"/>
    <cfRule type="duplicateValues" dxfId="13" priority="84"/>
  </conditionalFormatting>
  <conditionalFormatting sqref="C20:C1048576 C2:C8">
    <cfRule type="duplicateValues" dxfId="12" priority="81"/>
    <cfRule type="duplicateValues" dxfId="11" priority="83"/>
  </conditionalFormatting>
  <conditionalFormatting sqref="C20:C65414 C2:C8">
    <cfRule type="duplicateValues" dxfId="10" priority="1932" stopIfTrue="1"/>
  </conditionalFormatting>
  <conditionalFormatting sqref="C20:C65414">
    <cfRule type="duplicateValues" dxfId="9" priority="1935" stopIfTrue="1"/>
  </conditionalFormatting>
  <conditionalFormatting sqref="F20:F1048576 F2:F8">
    <cfRule type="duplicateValues" dxfId="8" priority="76"/>
  </conditionalFormatting>
  <conditionalFormatting sqref="F20:F1048576">
    <cfRule type="duplicateValues" dxfId="7" priority="74"/>
  </conditionalFormatting>
  <conditionalFormatting sqref="F20:F1048576 F2:F8 F17">
    <cfRule type="duplicateValues" dxfId="6" priority="51"/>
  </conditionalFormatting>
  <conditionalFormatting sqref="F17">
    <cfRule type="duplicateValues" dxfId="5" priority="42"/>
  </conditionalFormatting>
  <conditionalFormatting sqref="F17 F2:F8 F20:F1048576">
    <cfRule type="duplicateValues" dxfId="4" priority="35"/>
  </conditionalFormatting>
  <conditionalFormatting sqref="F9">
    <cfRule type="duplicateValues" dxfId="3" priority="34"/>
  </conditionalFormatting>
  <conditionalFormatting sqref="K9:L9 G9">
    <cfRule type="duplicateValues" dxfId="2" priority="1975"/>
  </conditionalFormatting>
  <conditionalFormatting sqref="F10:F15">
    <cfRule type="duplicateValues" dxfId="1" priority="2"/>
  </conditionalFormatting>
  <conditionalFormatting sqref="I9:J9">
    <cfRule type="duplicateValues" dxfId="0" priority="1"/>
  </conditionalFormatting>
  <dataValidations count="2">
    <dataValidation type="custom" allowBlank="1" showInputMessage="1" showErrorMessage="1" sqref="B18">
      <formula1>"FSDGEDGEWG"</formula1>
    </dataValidation>
    <dataValidation errorStyle="information" allowBlank="1" showInputMessage="1" showErrorMessage="1" errorTitle="PRAGATI LOGISTICS" error="QUERRY :_x000a_CONTACT: ADMIN@PRAGATILOGISTICS.IN  // PRAGATILOGISTICSCTC@GMAIL.COM_x000a_" sqref="A19:B20"/>
  </dataValidations>
  <printOptions horizontalCentered="1"/>
  <pageMargins left="7.874015748031496E-2" right="3.937007874015748E-2" top="1.25" bottom="0.51181102362204722" header="0.19685039370078741" footer="0.31496062992125984"/>
  <pageSetup paperSize="9" orientation="portrait" r:id="rId1"/>
  <headerFooter>
    <oddHeader xml:space="preserve">&amp;C&amp;"Cambria,Regular"&amp;10BILL&amp;"Cambria,Italic"
&amp;"+,Bold Italic"&amp;26ATC &amp;"Eras Bold ITC,Italic"&amp;28LOGISTICS&amp;"Cambria,Regular"&amp;10
KHUNTIA LANE, SAMANTA SAHI, CUTTACK,
PAN NO : CHVPB1842D
&amp;G
&amp;"Calibri,Regular"&amp;11
&amp;R
PH. :0671-2412244
MOB.:  8984191006
</oddHeader>
    <oddFooter>&amp;CPage 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B9"/>
  <sheetViews>
    <sheetView workbookViewId="0">
      <selection activeCell="I15" sqref="I15"/>
    </sheetView>
  </sheetViews>
  <sheetFormatPr defaultRowHeight="15" x14ac:dyDescent="0.25"/>
  <cols>
    <col min="2" max="2" width="9.140625" style="1" customWidth="1"/>
  </cols>
  <sheetData>
    <row r="7" spans="2:2" x14ac:dyDescent="0.25">
      <c r="B7" s="2" t="s">
        <v>1</v>
      </c>
    </row>
    <row r="8" spans="2:2" x14ac:dyDescent="0.25">
      <c r="B8" s="2" t="s">
        <v>2</v>
      </c>
    </row>
    <row r="9" spans="2:2" x14ac:dyDescent="0.25">
      <c r="B9" s="2" t="s">
        <v>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15" sqref="E15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Sheet3</vt:lpstr>
      <vt:lpstr>Sheet2</vt:lpstr>
      <vt:lpstr>Sheet1!Print_Titles</vt:lpstr>
    </vt:vector>
  </TitlesOfParts>
  <Company>PERSONAL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user</cp:lastModifiedBy>
  <cp:lastPrinted>2022-02-11T13:38:48Z</cp:lastPrinted>
  <dcterms:created xsi:type="dcterms:W3CDTF">2010-04-08T11:28:01Z</dcterms:created>
  <dcterms:modified xsi:type="dcterms:W3CDTF">2022-02-11T13:38:49Z</dcterms:modified>
</cp:coreProperties>
</file>