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2" i="1"/>
  <c r="G35"/>
  <c r="K2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4"/>
  <c r="K4" s="1"/>
  <c r="H5"/>
  <c r="K5" s="1"/>
  <c r="H8"/>
  <c r="K8" s="1"/>
  <c r="H7"/>
  <c r="K7" s="1"/>
  <c r="H6"/>
  <c r="K6" s="1"/>
  <c r="I4"/>
</calcChain>
</file>

<file path=xl/sharedStrings.xml><?xml version="1.0" encoding="utf-8"?>
<sst xmlns="http://schemas.openxmlformats.org/spreadsheetml/2006/main" count="157" uniqueCount="96">
  <si>
    <t>04/9/2025</t>
  </si>
  <si>
    <t>1389</t>
  </si>
  <si>
    <t>05/9/2025</t>
  </si>
  <si>
    <t>1396</t>
  </si>
  <si>
    <t>1439</t>
  </si>
  <si>
    <t>09/9/2025</t>
  </si>
  <si>
    <t>1461</t>
  </si>
  <si>
    <t>1393</t>
  </si>
  <si>
    <t>1342</t>
  </si>
  <si>
    <t>1434</t>
  </si>
  <si>
    <t>1436</t>
  </si>
  <si>
    <t>1435</t>
  </si>
  <si>
    <t>1447</t>
  </si>
  <si>
    <t>11/9/2025</t>
  </si>
  <si>
    <t>1492</t>
  </si>
  <si>
    <t>1484</t>
  </si>
  <si>
    <t>12/9/2025</t>
  </si>
  <si>
    <t>1485</t>
  </si>
  <si>
    <t>1506</t>
  </si>
  <si>
    <t>17/9/2025</t>
  </si>
  <si>
    <t>1503</t>
  </si>
  <si>
    <t>20/9/2025</t>
  </si>
  <si>
    <t>1535</t>
  </si>
  <si>
    <t>19/9/2025</t>
  </si>
  <si>
    <t>22/9/2025</t>
  </si>
  <si>
    <t>1554</t>
  </si>
  <si>
    <t>23/9/2025</t>
  </si>
  <si>
    <t>1557</t>
  </si>
  <si>
    <t>24/9/2025</t>
  </si>
  <si>
    <t>1604</t>
  </si>
  <si>
    <t>1620</t>
  </si>
  <si>
    <t>26/9/2025</t>
  </si>
  <si>
    <t>1633</t>
  </si>
  <si>
    <t>1428</t>
  </si>
  <si>
    <t>1448</t>
  </si>
  <si>
    <t>1443</t>
  </si>
  <si>
    <t>1493</t>
  </si>
  <si>
    <t>1504</t>
  </si>
  <si>
    <t>1569</t>
  </si>
  <si>
    <t>1567</t>
  </si>
  <si>
    <t>SL</t>
  </si>
  <si>
    <t>DATE</t>
  </si>
  <si>
    <t>LR NO</t>
  </si>
  <si>
    <t>INV NO</t>
  </si>
  <si>
    <t>FROM</t>
  </si>
  <si>
    <t>TO</t>
  </si>
  <si>
    <t>CASE</t>
  </si>
  <si>
    <t>DO/08561</t>
  </si>
  <si>
    <t>DO/08612</t>
  </si>
  <si>
    <t>DO/08769</t>
  </si>
  <si>
    <t>DO/08770</t>
  </si>
  <si>
    <t>DO/08789</t>
  </si>
  <si>
    <t>DO/08820</t>
  </si>
  <si>
    <t>DO/08834</t>
  </si>
  <si>
    <t>DO/08836</t>
  </si>
  <si>
    <t>DO/08837</t>
  </si>
  <si>
    <t>DO/08840</t>
  </si>
  <si>
    <t>DO/08939</t>
  </si>
  <si>
    <t>DO/08940</t>
  </si>
  <si>
    <t>DO/09012</t>
  </si>
  <si>
    <t>DO/09019</t>
  </si>
  <si>
    <t>DO/09266</t>
  </si>
  <si>
    <t>DO/09490</t>
  </si>
  <si>
    <t>DO/09610</t>
  </si>
  <si>
    <t>DO/09667</t>
  </si>
  <si>
    <t>DO/09711</t>
  </si>
  <si>
    <t>DO/09713</t>
  </si>
  <si>
    <t>DO/09815</t>
  </si>
  <si>
    <t>MA/05884</t>
  </si>
  <si>
    <t>MA/05887</t>
  </si>
  <si>
    <t>MA/05888</t>
  </si>
  <si>
    <t>MA/06090</t>
  </si>
  <si>
    <t>MA/06344</t>
  </si>
  <si>
    <t>MA/06417</t>
  </si>
  <si>
    <t>MA/06418</t>
  </si>
  <si>
    <t>BHUBANESWAR</t>
  </si>
  <si>
    <t>AUL</t>
  </si>
  <si>
    <t>MANGALPUR</t>
  </si>
  <si>
    <t>BARI</t>
  </si>
  <si>
    <t>BANPUR</t>
  </si>
  <si>
    <t>PURI</t>
  </si>
  <si>
    <t>KEONJHAR</t>
  </si>
  <si>
    <t>JALESWAR</t>
  </si>
  <si>
    <t>JHARSUGUDA</t>
  </si>
  <si>
    <t>UDALA</t>
  </si>
  <si>
    <t>CTC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</si>
  <si>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</si>
  <si>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</si>
  <si>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</si>
  <si>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</si>
  <si>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</si>
  <si>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</si>
  <si>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</si>
  <si>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(RUPEES ELEVEN THOUSAND FOUR HUNDRED NINE ONLY)</t>
  </si>
  <si>
    <t>Kindly, verify &amp; confirm within 7 days, else GST will be filed by 20th OCT., 2025. 
GST to be paid by Consignor under Reverse Charge Mechanism(RCM) as per GST.</t>
  </si>
  <si>
    <t>Bill Date: 30/09/2025
Bill NO : 17336
Total Amount : 11409.00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</si>
</sst>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2838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4"/>
      <c r="H1" s="15" t="s">
        <v>90</v>
      </c>
      <c r="I1" s="15"/>
      <c r="J1" s="15"/>
      <c r="K1" s="15"/>
    </row>
    <row r="2" spans="1:11" s="6" customFormat="1" ht="69.75" customHeight="1">
      <c r="A2" s="12" t="s">
        <v>91</v>
      </c>
      <c r="B2" s="13"/>
      <c r="C2" s="13"/>
      <c r="D2" s="13"/>
      <c r="E2" s="13"/>
      <c r="F2" s="13"/>
      <c r="G2" s="14"/>
      <c r="H2" s="15" t="s">
        <v>95</v>
      </c>
      <c r="I2" s="15"/>
      <c r="J2" s="15"/>
      <c r="K2" s="15"/>
    </row>
    <row r="3" spans="1:11" s="1" customFormat="1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4" t="s">
        <v>86</v>
      </c>
      <c r="I3" s="4" t="s">
        <v>87</v>
      </c>
      <c r="J3" s="4" t="s">
        <v>88</v>
      </c>
      <c r="K3" s="4" t="s">
        <v>89</v>
      </c>
    </row>
    <row r="4" spans="1:11">
      <c r="A4" s="2">
        <v>1</v>
      </c>
      <c r="B4" s="2" t="s">
        <v>0</v>
      </c>
      <c r="C4" s="2" t="s">
        <v>47</v>
      </c>
      <c r="D4" s="2" t="s">
        <v>1</v>
      </c>
      <c r="E4" s="2" t="s">
        <v>85</v>
      </c>
      <c r="F4" s="2" t="s">
        <v>75</v>
      </c>
      <c r="G4" s="2">
        <v>11</v>
      </c>
      <c r="H4" s="5">
        <f>VLOOKUP(F4,'[1]MARUTI ENT.'!$C$4:$E$92,3,FALSE)</f>
        <v>72</v>
      </c>
      <c r="I4" s="5">
        <f>G4*2</f>
        <v>22</v>
      </c>
      <c r="J4" s="5">
        <v>25</v>
      </c>
      <c r="K4" s="5">
        <f>G4*H4+I4+J4</f>
        <v>839</v>
      </c>
    </row>
    <row r="5" spans="1:11">
      <c r="A5" s="2">
        <v>2</v>
      </c>
      <c r="B5" s="2" t="s">
        <v>2</v>
      </c>
      <c r="C5" s="2" t="s">
        <v>48</v>
      </c>
      <c r="D5" s="2" t="s">
        <v>3</v>
      </c>
      <c r="E5" s="2" t="s">
        <v>85</v>
      </c>
      <c r="F5" s="2" t="s">
        <v>76</v>
      </c>
      <c r="G5" s="2">
        <v>3</v>
      </c>
      <c r="H5" s="5">
        <f>VLOOKUP(F5,'[1]MARUTI ENT.'!$C$4:$E$92,3,FALSE)</f>
        <v>102</v>
      </c>
      <c r="I5" s="5">
        <f t="shared" ref="I5:I31" si="0">G5*2</f>
        <v>6</v>
      </c>
      <c r="J5" s="5">
        <v>25</v>
      </c>
      <c r="K5" s="5">
        <f t="shared" ref="K5:K31" si="1">G5*H5+I5+J5</f>
        <v>337</v>
      </c>
    </row>
    <row r="6" spans="1:11">
      <c r="A6" s="2">
        <v>3</v>
      </c>
      <c r="B6" s="2" t="s">
        <v>2</v>
      </c>
      <c r="C6" s="2" t="s">
        <v>49</v>
      </c>
      <c r="D6" s="2" t="s">
        <v>4</v>
      </c>
      <c r="E6" s="2" t="s">
        <v>85</v>
      </c>
      <c r="F6" s="2" t="s">
        <v>75</v>
      </c>
      <c r="G6" s="2">
        <v>1</v>
      </c>
      <c r="H6" s="5">
        <f>VLOOKUP(F6,'[1]MARUTI ENT.'!$C$4:$E$92,3,FALSE)</f>
        <v>72</v>
      </c>
      <c r="I6" s="5">
        <f t="shared" si="0"/>
        <v>2</v>
      </c>
      <c r="J6" s="5">
        <v>25</v>
      </c>
      <c r="K6" s="5">
        <f t="shared" si="1"/>
        <v>99</v>
      </c>
    </row>
    <row r="7" spans="1:11">
      <c r="A7" s="2">
        <v>4</v>
      </c>
      <c r="B7" s="2" t="s">
        <v>2</v>
      </c>
      <c r="C7" s="2" t="s">
        <v>68</v>
      </c>
      <c r="D7" s="2" t="s">
        <v>33</v>
      </c>
      <c r="E7" s="2" t="s">
        <v>85</v>
      </c>
      <c r="F7" s="2" t="s">
        <v>81</v>
      </c>
      <c r="G7" s="2">
        <v>12</v>
      </c>
      <c r="H7" s="5">
        <f>VLOOKUP(F7,'[1]MARUTI ENT.'!$C$4:$E$92,3,FALSE)</f>
        <v>104</v>
      </c>
      <c r="I7" s="5">
        <f t="shared" si="0"/>
        <v>24</v>
      </c>
      <c r="J7" s="5">
        <v>25</v>
      </c>
      <c r="K7" s="5">
        <f t="shared" si="1"/>
        <v>1297</v>
      </c>
    </row>
    <row r="8" spans="1:11">
      <c r="A8" s="2">
        <v>5</v>
      </c>
      <c r="B8" s="2" t="s">
        <v>2</v>
      </c>
      <c r="C8" s="2" t="s">
        <v>69</v>
      </c>
      <c r="D8" s="2" t="s">
        <v>34</v>
      </c>
      <c r="E8" s="2" t="s">
        <v>85</v>
      </c>
      <c r="F8" s="2" t="s">
        <v>82</v>
      </c>
      <c r="G8" s="2">
        <v>1</v>
      </c>
      <c r="H8" s="5">
        <f>VLOOKUP(F8,'[1]MARUTI ENT.'!$C$4:$E$92,3,FALSE)</f>
        <v>97</v>
      </c>
      <c r="I8" s="5">
        <f t="shared" si="0"/>
        <v>2</v>
      </c>
      <c r="J8" s="5">
        <v>25</v>
      </c>
      <c r="K8" s="5">
        <f t="shared" si="1"/>
        <v>124</v>
      </c>
    </row>
    <row r="9" spans="1:11">
      <c r="A9" s="2">
        <v>6</v>
      </c>
      <c r="B9" s="2" t="s">
        <v>2</v>
      </c>
      <c r="C9" s="2" t="s">
        <v>70</v>
      </c>
      <c r="D9" s="2" t="s">
        <v>35</v>
      </c>
      <c r="E9" s="2" t="s">
        <v>85</v>
      </c>
      <c r="F9" s="2" t="s">
        <v>83</v>
      </c>
      <c r="G9" s="2">
        <v>1</v>
      </c>
      <c r="H9" s="5">
        <f>VLOOKUP(F9,'[1]MARUTI ENT.'!$C$4:$E$92,3,FALSE)</f>
        <v>129</v>
      </c>
      <c r="I9" s="5">
        <f t="shared" si="0"/>
        <v>2</v>
      </c>
      <c r="J9" s="5">
        <v>25</v>
      </c>
      <c r="K9" s="5">
        <f t="shared" si="1"/>
        <v>156</v>
      </c>
    </row>
    <row r="10" spans="1:11">
      <c r="A10" s="2">
        <v>7</v>
      </c>
      <c r="B10" s="2" t="s">
        <v>5</v>
      </c>
      <c r="C10" s="2" t="s">
        <v>50</v>
      </c>
      <c r="D10" s="2" t="s">
        <v>6</v>
      </c>
      <c r="E10" s="2" t="s">
        <v>85</v>
      </c>
      <c r="F10" s="2" t="s">
        <v>75</v>
      </c>
      <c r="G10" s="2">
        <v>4</v>
      </c>
      <c r="H10" s="5">
        <f>VLOOKUP(F10,'[1]MARUTI ENT.'!$C$4:$E$92,3,FALSE)</f>
        <v>72</v>
      </c>
      <c r="I10" s="5">
        <f t="shared" si="0"/>
        <v>8</v>
      </c>
      <c r="J10" s="5">
        <v>25</v>
      </c>
      <c r="K10" s="5">
        <f t="shared" si="1"/>
        <v>321</v>
      </c>
    </row>
    <row r="11" spans="1:11">
      <c r="A11" s="2">
        <v>8</v>
      </c>
      <c r="B11" s="2" t="s">
        <v>5</v>
      </c>
      <c r="C11" s="2" t="s">
        <v>51</v>
      </c>
      <c r="D11" s="2" t="s">
        <v>7</v>
      </c>
      <c r="E11" s="2" t="s">
        <v>85</v>
      </c>
      <c r="F11" s="2" t="s">
        <v>75</v>
      </c>
      <c r="G11" s="2">
        <v>3</v>
      </c>
      <c r="H11" s="5">
        <f>VLOOKUP(F11,'[1]MARUTI ENT.'!$C$4:$E$92,3,FALSE)</f>
        <v>72</v>
      </c>
      <c r="I11" s="5">
        <f t="shared" si="0"/>
        <v>6</v>
      </c>
      <c r="J11" s="5">
        <v>25</v>
      </c>
      <c r="K11" s="5">
        <f t="shared" si="1"/>
        <v>247</v>
      </c>
    </row>
    <row r="12" spans="1:11">
      <c r="A12" s="2">
        <v>9</v>
      </c>
      <c r="B12" s="2" t="s">
        <v>5</v>
      </c>
      <c r="C12" s="2" t="s">
        <v>52</v>
      </c>
      <c r="D12" s="2" t="s">
        <v>8</v>
      </c>
      <c r="E12" s="2" t="s">
        <v>85</v>
      </c>
      <c r="F12" s="2" t="s">
        <v>77</v>
      </c>
      <c r="G12" s="2">
        <v>1</v>
      </c>
      <c r="H12" s="5">
        <f>VLOOKUP(F12,'[1]MARUTI ENT.'!$C$4:$E$92,3,FALSE)</f>
        <v>99</v>
      </c>
      <c r="I12" s="5">
        <f t="shared" si="0"/>
        <v>2</v>
      </c>
      <c r="J12" s="5">
        <v>25</v>
      </c>
      <c r="K12" s="5">
        <f t="shared" si="1"/>
        <v>126</v>
      </c>
    </row>
    <row r="13" spans="1:11">
      <c r="A13" s="2">
        <v>10</v>
      </c>
      <c r="B13" s="2" t="s">
        <v>5</v>
      </c>
      <c r="C13" s="2" t="s">
        <v>53</v>
      </c>
      <c r="D13" s="2" t="s">
        <v>9</v>
      </c>
      <c r="E13" s="2" t="s">
        <v>85</v>
      </c>
      <c r="F13" s="2" t="s">
        <v>75</v>
      </c>
      <c r="G13" s="2">
        <v>1</v>
      </c>
      <c r="H13" s="5">
        <f>VLOOKUP(F13,'[1]MARUTI ENT.'!$C$4:$E$92,3,FALSE)</f>
        <v>72</v>
      </c>
      <c r="I13" s="5">
        <f t="shared" si="0"/>
        <v>2</v>
      </c>
      <c r="J13" s="5">
        <v>25</v>
      </c>
      <c r="K13" s="5">
        <f t="shared" si="1"/>
        <v>99</v>
      </c>
    </row>
    <row r="14" spans="1:11">
      <c r="A14" s="2">
        <v>11</v>
      </c>
      <c r="B14" s="2" t="s">
        <v>5</v>
      </c>
      <c r="C14" s="2" t="s">
        <v>54</v>
      </c>
      <c r="D14" s="2" t="s">
        <v>10</v>
      </c>
      <c r="E14" s="2" t="s">
        <v>85</v>
      </c>
      <c r="F14" s="2" t="s">
        <v>75</v>
      </c>
      <c r="G14" s="2">
        <v>1</v>
      </c>
      <c r="H14" s="5">
        <f>VLOOKUP(F14,'[1]MARUTI ENT.'!$C$4:$E$92,3,FALSE)</f>
        <v>72</v>
      </c>
      <c r="I14" s="5">
        <f t="shared" si="0"/>
        <v>2</v>
      </c>
      <c r="J14" s="5">
        <v>25</v>
      </c>
      <c r="K14" s="5">
        <f t="shared" si="1"/>
        <v>99</v>
      </c>
    </row>
    <row r="15" spans="1:11">
      <c r="A15" s="2">
        <v>12</v>
      </c>
      <c r="B15" s="2" t="s">
        <v>5</v>
      </c>
      <c r="C15" s="2" t="s">
        <v>55</v>
      </c>
      <c r="D15" s="2" t="s">
        <v>11</v>
      </c>
      <c r="E15" s="2" t="s">
        <v>85</v>
      </c>
      <c r="F15" s="2" t="s">
        <v>75</v>
      </c>
      <c r="G15" s="2">
        <v>1</v>
      </c>
      <c r="H15" s="5">
        <f>VLOOKUP(F15,'[1]MARUTI ENT.'!$C$4:$E$92,3,FALSE)</f>
        <v>72</v>
      </c>
      <c r="I15" s="5">
        <f t="shared" si="0"/>
        <v>2</v>
      </c>
      <c r="J15" s="5">
        <v>25</v>
      </c>
      <c r="K15" s="5">
        <f t="shared" si="1"/>
        <v>99</v>
      </c>
    </row>
    <row r="16" spans="1:11">
      <c r="A16" s="2">
        <v>13</v>
      </c>
      <c r="B16" s="2" t="s">
        <v>5</v>
      </c>
      <c r="C16" s="2" t="s">
        <v>56</v>
      </c>
      <c r="D16" s="2" t="s">
        <v>12</v>
      </c>
      <c r="E16" s="2" t="s">
        <v>85</v>
      </c>
      <c r="F16" s="2" t="s">
        <v>78</v>
      </c>
      <c r="G16" s="2">
        <v>5</v>
      </c>
      <c r="H16" s="5">
        <f>VLOOKUP(F16,'[1]MARUTI ENT.'!$C$4:$E$92,3,FALSE)</f>
        <v>104</v>
      </c>
      <c r="I16" s="5">
        <f t="shared" si="0"/>
        <v>10</v>
      </c>
      <c r="J16" s="5">
        <v>25</v>
      </c>
      <c r="K16" s="5">
        <f t="shared" si="1"/>
        <v>555</v>
      </c>
    </row>
    <row r="17" spans="1:11">
      <c r="A17" s="2">
        <v>14</v>
      </c>
      <c r="B17" s="2" t="s">
        <v>13</v>
      </c>
      <c r="C17" s="2" t="s">
        <v>57</v>
      </c>
      <c r="D17" s="2" t="s">
        <v>14</v>
      </c>
      <c r="E17" s="2" t="s">
        <v>85</v>
      </c>
      <c r="F17" s="2" t="s">
        <v>75</v>
      </c>
      <c r="G17" s="2">
        <v>4</v>
      </c>
      <c r="H17" s="5">
        <f>VLOOKUP(F17,'[1]MARUTI ENT.'!$C$4:$E$92,3,FALSE)</f>
        <v>72</v>
      </c>
      <c r="I17" s="5">
        <f t="shared" si="0"/>
        <v>8</v>
      </c>
      <c r="J17" s="5">
        <v>25</v>
      </c>
      <c r="K17" s="5">
        <f t="shared" si="1"/>
        <v>321</v>
      </c>
    </row>
    <row r="18" spans="1:11">
      <c r="A18" s="2">
        <v>15</v>
      </c>
      <c r="B18" s="2" t="s">
        <v>13</v>
      </c>
      <c r="C18" s="2" t="s">
        <v>58</v>
      </c>
      <c r="D18" s="2" t="s">
        <v>15</v>
      </c>
      <c r="E18" s="2" t="s">
        <v>85</v>
      </c>
      <c r="F18" s="2" t="s">
        <v>75</v>
      </c>
      <c r="G18" s="2">
        <v>4</v>
      </c>
      <c r="H18" s="5">
        <f>VLOOKUP(F18,'[1]MARUTI ENT.'!$C$4:$E$92,3,FALSE)</f>
        <v>72</v>
      </c>
      <c r="I18" s="5">
        <f t="shared" si="0"/>
        <v>8</v>
      </c>
      <c r="J18" s="5">
        <v>25</v>
      </c>
      <c r="K18" s="5">
        <f t="shared" si="1"/>
        <v>321</v>
      </c>
    </row>
    <row r="19" spans="1:11">
      <c r="A19" s="2">
        <v>16</v>
      </c>
      <c r="B19" s="2" t="s">
        <v>13</v>
      </c>
      <c r="C19" s="2" t="s">
        <v>71</v>
      </c>
      <c r="D19" s="2" t="s">
        <v>36</v>
      </c>
      <c r="E19" s="2" t="s">
        <v>85</v>
      </c>
      <c r="F19" s="2" t="s">
        <v>84</v>
      </c>
      <c r="G19" s="2">
        <v>1</v>
      </c>
      <c r="H19" s="5">
        <f>VLOOKUP(F19,'[1]MARUTI ENT.'!$C$4:$E$92,3,FALSE)</f>
        <v>119</v>
      </c>
      <c r="I19" s="5">
        <f t="shared" si="0"/>
        <v>2</v>
      </c>
      <c r="J19" s="5">
        <v>25</v>
      </c>
      <c r="K19" s="5">
        <f t="shared" si="1"/>
        <v>146</v>
      </c>
    </row>
    <row r="20" spans="1:11">
      <c r="A20" s="2">
        <v>17</v>
      </c>
      <c r="B20" s="2" t="s">
        <v>16</v>
      </c>
      <c r="C20" s="2" t="s">
        <v>59</v>
      </c>
      <c r="D20" s="2" t="s">
        <v>17</v>
      </c>
      <c r="E20" s="2" t="s">
        <v>85</v>
      </c>
      <c r="F20" s="2" t="s">
        <v>79</v>
      </c>
      <c r="G20" s="2">
        <v>3</v>
      </c>
      <c r="H20" s="5">
        <v>105</v>
      </c>
      <c r="I20" s="5">
        <f t="shared" si="0"/>
        <v>6</v>
      </c>
      <c r="J20" s="5">
        <v>25</v>
      </c>
      <c r="K20" s="5">
        <f t="shared" si="1"/>
        <v>346</v>
      </c>
    </row>
    <row r="21" spans="1:11">
      <c r="A21" s="2">
        <v>18</v>
      </c>
      <c r="B21" s="2" t="s">
        <v>16</v>
      </c>
      <c r="C21" s="2" t="s">
        <v>60</v>
      </c>
      <c r="D21" s="2" t="s">
        <v>18</v>
      </c>
      <c r="E21" s="2" t="s">
        <v>85</v>
      </c>
      <c r="F21" s="2" t="s">
        <v>75</v>
      </c>
      <c r="G21" s="2">
        <v>6</v>
      </c>
      <c r="H21" s="5">
        <f>VLOOKUP(F21,'[1]MARUTI ENT.'!$C$4:$E$92,3,FALSE)</f>
        <v>72</v>
      </c>
      <c r="I21" s="5">
        <f t="shared" si="0"/>
        <v>12</v>
      </c>
      <c r="J21" s="5">
        <v>25</v>
      </c>
      <c r="K21" s="5">
        <f t="shared" si="1"/>
        <v>469</v>
      </c>
    </row>
    <row r="22" spans="1:11">
      <c r="A22" s="2">
        <v>19</v>
      </c>
      <c r="B22" s="2" t="s">
        <v>19</v>
      </c>
      <c r="C22" s="2" t="s">
        <v>61</v>
      </c>
      <c r="D22" s="2" t="s">
        <v>20</v>
      </c>
      <c r="E22" s="2" t="s">
        <v>85</v>
      </c>
      <c r="F22" s="2" t="s">
        <v>75</v>
      </c>
      <c r="G22" s="2">
        <v>2</v>
      </c>
      <c r="H22" s="5">
        <f>VLOOKUP(F22,'[1]MARUTI ENT.'!$C$4:$E$92,3,FALSE)</f>
        <v>72</v>
      </c>
      <c r="I22" s="5">
        <f t="shared" si="0"/>
        <v>4</v>
      </c>
      <c r="J22" s="5">
        <v>25</v>
      </c>
      <c r="K22" s="5">
        <f t="shared" si="1"/>
        <v>173</v>
      </c>
    </row>
    <row r="23" spans="1:11">
      <c r="A23" s="2">
        <v>20</v>
      </c>
      <c r="B23" s="2" t="s">
        <v>23</v>
      </c>
      <c r="C23" s="2" t="s">
        <v>72</v>
      </c>
      <c r="D23" s="2" t="s">
        <v>37</v>
      </c>
      <c r="E23" s="2" t="s">
        <v>85</v>
      </c>
      <c r="F23" s="2" t="s">
        <v>81</v>
      </c>
      <c r="G23" s="2">
        <v>1</v>
      </c>
      <c r="H23" s="5">
        <f>VLOOKUP(F23,'[1]MARUTI ENT.'!$C$4:$E$92,3,FALSE)</f>
        <v>104</v>
      </c>
      <c r="I23" s="5">
        <f t="shared" si="0"/>
        <v>2</v>
      </c>
      <c r="J23" s="5">
        <v>25</v>
      </c>
      <c r="K23" s="5">
        <f t="shared" si="1"/>
        <v>131</v>
      </c>
    </row>
    <row r="24" spans="1:11">
      <c r="A24" s="2">
        <v>21</v>
      </c>
      <c r="B24" s="2" t="s">
        <v>21</v>
      </c>
      <c r="C24" s="2" t="s">
        <v>62</v>
      </c>
      <c r="D24" s="2" t="s">
        <v>22</v>
      </c>
      <c r="E24" s="2" t="s">
        <v>85</v>
      </c>
      <c r="F24" s="2" t="s">
        <v>75</v>
      </c>
      <c r="G24" s="2">
        <v>21</v>
      </c>
      <c r="H24" s="5">
        <f>VLOOKUP(F24,'[1]MARUTI ENT.'!$C$4:$E$92,3,FALSE)</f>
        <v>72</v>
      </c>
      <c r="I24" s="5">
        <f t="shared" si="0"/>
        <v>42</v>
      </c>
      <c r="J24" s="5">
        <v>25</v>
      </c>
      <c r="K24" s="5">
        <f t="shared" si="1"/>
        <v>1579</v>
      </c>
    </row>
    <row r="25" spans="1:11">
      <c r="A25" s="2">
        <v>22</v>
      </c>
      <c r="B25" s="2" t="s">
        <v>24</v>
      </c>
      <c r="C25" s="2" t="s">
        <v>63</v>
      </c>
      <c r="D25" s="2" t="s">
        <v>25</v>
      </c>
      <c r="E25" s="2" t="s">
        <v>85</v>
      </c>
      <c r="F25" s="2" t="s">
        <v>75</v>
      </c>
      <c r="G25" s="2">
        <v>14</v>
      </c>
      <c r="H25" s="5">
        <f>VLOOKUP(F25,'[1]MARUTI ENT.'!$C$4:$E$92,3,FALSE)</f>
        <v>72</v>
      </c>
      <c r="I25" s="5">
        <f t="shared" si="0"/>
        <v>28</v>
      </c>
      <c r="J25" s="5">
        <v>25</v>
      </c>
      <c r="K25" s="5">
        <f t="shared" si="1"/>
        <v>1061</v>
      </c>
    </row>
    <row r="26" spans="1:11">
      <c r="A26" s="2">
        <v>23</v>
      </c>
      <c r="B26" s="2" t="s">
        <v>24</v>
      </c>
      <c r="C26" s="2" t="s">
        <v>73</v>
      </c>
      <c r="D26" s="2" t="s">
        <v>38</v>
      </c>
      <c r="E26" s="2" t="s">
        <v>85</v>
      </c>
      <c r="F26" s="2" t="s">
        <v>81</v>
      </c>
      <c r="G26" s="2">
        <v>3</v>
      </c>
      <c r="H26" s="5">
        <f>VLOOKUP(F26,'[1]MARUTI ENT.'!$C$4:$E$92,3,FALSE)</f>
        <v>104</v>
      </c>
      <c r="I26" s="5">
        <f t="shared" si="0"/>
        <v>6</v>
      </c>
      <c r="J26" s="5">
        <v>25</v>
      </c>
      <c r="K26" s="5">
        <f t="shared" si="1"/>
        <v>343</v>
      </c>
    </row>
    <row r="27" spans="1:11">
      <c r="A27" s="2">
        <v>24</v>
      </c>
      <c r="B27" s="2" t="s">
        <v>24</v>
      </c>
      <c r="C27" s="2" t="s">
        <v>74</v>
      </c>
      <c r="D27" s="2" t="s">
        <v>39</v>
      </c>
      <c r="E27" s="2" t="s">
        <v>85</v>
      </c>
      <c r="F27" s="2" t="s">
        <v>83</v>
      </c>
      <c r="G27" s="2">
        <v>8</v>
      </c>
      <c r="H27" s="5">
        <f>VLOOKUP(F27,'[1]MARUTI ENT.'!$C$4:$E$92,3,FALSE)</f>
        <v>129</v>
      </c>
      <c r="I27" s="5">
        <f t="shared" si="0"/>
        <v>16</v>
      </c>
      <c r="J27" s="5">
        <v>25</v>
      </c>
      <c r="K27" s="5">
        <f t="shared" si="1"/>
        <v>1073</v>
      </c>
    </row>
    <row r="28" spans="1:11">
      <c r="A28" s="2">
        <v>25</v>
      </c>
      <c r="B28" s="2" t="s">
        <v>26</v>
      </c>
      <c r="C28" s="2" t="s">
        <v>64</v>
      </c>
      <c r="D28" s="2" t="s">
        <v>27</v>
      </c>
      <c r="E28" s="2" t="s">
        <v>85</v>
      </c>
      <c r="F28" s="2" t="s">
        <v>75</v>
      </c>
      <c r="G28" s="2">
        <v>2</v>
      </c>
      <c r="H28" s="5">
        <f>VLOOKUP(F28,'[1]MARUTI ENT.'!$C$4:$E$92,3,FALSE)</f>
        <v>72</v>
      </c>
      <c r="I28" s="5">
        <f t="shared" si="0"/>
        <v>4</v>
      </c>
      <c r="J28" s="5">
        <v>25</v>
      </c>
      <c r="K28" s="5">
        <f t="shared" si="1"/>
        <v>173</v>
      </c>
    </row>
    <row r="29" spans="1:11">
      <c r="A29" s="2">
        <v>26</v>
      </c>
      <c r="B29" s="2" t="s">
        <v>28</v>
      </c>
      <c r="C29" s="2" t="s">
        <v>65</v>
      </c>
      <c r="D29" s="2" t="s">
        <v>29</v>
      </c>
      <c r="E29" s="2" t="s">
        <v>85</v>
      </c>
      <c r="F29" s="2" t="s">
        <v>75</v>
      </c>
      <c r="G29" s="2">
        <v>3</v>
      </c>
      <c r="H29" s="5">
        <f>VLOOKUP(F29,'[1]MARUTI ENT.'!$C$4:$E$92,3,FALSE)</f>
        <v>72</v>
      </c>
      <c r="I29" s="5">
        <f t="shared" si="0"/>
        <v>6</v>
      </c>
      <c r="J29" s="5">
        <v>25</v>
      </c>
      <c r="K29" s="5">
        <f t="shared" si="1"/>
        <v>247</v>
      </c>
    </row>
    <row r="30" spans="1:11">
      <c r="A30" s="2">
        <v>27</v>
      </c>
      <c r="B30" s="2" t="s">
        <v>28</v>
      </c>
      <c r="C30" s="2" t="s">
        <v>66</v>
      </c>
      <c r="D30" s="2" t="s">
        <v>30</v>
      </c>
      <c r="E30" s="2" t="s">
        <v>85</v>
      </c>
      <c r="F30" s="2" t="s">
        <v>80</v>
      </c>
      <c r="G30" s="2">
        <v>4</v>
      </c>
      <c r="H30" s="5">
        <f>VLOOKUP(F30,'[1]MARUTI ENT.'!$C$4:$E$92,3,FALSE)</f>
        <v>87</v>
      </c>
      <c r="I30" s="5">
        <f t="shared" si="0"/>
        <v>8</v>
      </c>
      <c r="J30" s="5">
        <v>25</v>
      </c>
      <c r="K30" s="5">
        <f t="shared" si="1"/>
        <v>381</v>
      </c>
    </row>
    <row r="31" spans="1:11">
      <c r="A31" s="2">
        <v>28</v>
      </c>
      <c r="B31" s="2" t="s">
        <v>31</v>
      </c>
      <c r="C31" s="2" t="s">
        <v>67</v>
      </c>
      <c r="D31" s="2" t="s">
        <v>32</v>
      </c>
      <c r="E31" s="2" t="s">
        <v>85</v>
      </c>
      <c r="F31" s="2" t="s">
        <v>75</v>
      </c>
      <c r="G31" s="2">
        <v>3</v>
      </c>
      <c r="H31" s="5">
        <f>VLOOKUP(F31,'[1]MARUTI ENT.'!$C$4:$E$92,3,FALSE)</f>
        <v>72</v>
      </c>
      <c r="I31" s="5">
        <f t="shared" si="0"/>
        <v>6</v>
      </c>
      <c r="J31" s="5">
        <v>25</v>
      </c>
      <c r="K31" s="5">
        <f t="shared" si="1"/>
        <v>247</v>
      </c>
    </row>
    <row r="32" spans="1:11" s="8" customFormat="1">
      <c r="A32" s="16" t="s">
        <v>93</v>
      </c>
      <c r="B32" s="17"/>
      <c r="C32" s="17"/>
      <c r="D32" s="17"/>
      <c r="E32" s="17"/>
      <c r="F32" s="17"/>
      <c r="G32" s="17"/>
      <c r="H32" s="18"/>
      <c r="I32" s="18"/>
      <c r="J32" s="19"/>
      <c r="K32" s="7">
        <f>SUM(K4:K31)</f>
        <v>11409</v>
      </c>
    </row>
    <row r="33" spans="1:11" s="8" customFormat="1" ht="30" customHeight="1">
      <c r="A33" s="10" t="s">
        <v>94</v>
      </c>
      <c r="B33" s="10"/>
      <c r="C33" s="10"/>
      <c r="D33" s="10"/>
      <c r="E33" s="10"/>
      <c r="F33" s="10"/>
      <c r="G33" s="10"/>
      <c r="H33" s="11"/>
      <c r="I33" s="11"/>
      <c r="J33" s="11"/>
      <c r="K33" s="11"/>
    </row>
    <row r="34" spans="1:11" s="8" customFormat="1" ht="30" customHeight="1">
      <c r="A34" s="10" t="s">
        <v>92</v>
      </c>
      <c r="B34" s="10"/>
      <c r="C34" s="10"/>
      <c r="D34" s="10"/>
      <c r="E34" s="10"/>
      <c r="F34" s="10"/>
      <c r="G34" s="10"/>
      <c r="H34" s="11"/>
      <c r="I34" s="11"/>
      <c r="J34" s="11"/>
      <c r="K34" s="11"/>
    </row>
    <row r="35" spans="1:11">
      <c r="G35" s="9">
        <f>SUM(G4:G31)</f>
        <v>124</v>
      </c>
    </row>
  </sheetData>
  <sortState ref="B2:G29">
    <sortCondition ref="B2:B29"/>
  </sortState>
  <mergeCells count="7">
    <mergeCell ref="A34:K34"/>
    <mergeCell ref="A1:G1"/>
    <mergeCell ref="H1:K1"/>
    <mergeCell ref="A2:G2"/>
    <mergeCell ref="H2:K2"/>
    <mergeCell ref="A32:J32"/>
    <mergeCell ref="A33:K33"/>
  </mergeCells>
  <conditionalFormatting sqref="C1:C2">
    <cfRule type="duplicateValues" dxfId="5" priority="5"/>
    <cfRule type="duplicateValues" dxfId="4" priority="6"/>
  </conditionalFormatting>
  <conditionalFormatting sqref="C32:C34">
    <cfRule type="duplicateValues" dxfId="3" priority="3"/>
    <cfRule type="duplicateValues" dxfId="2" priority="4"/>
  </conditionalFormatting>
  <conditionalFormatting sqref="C32:C34">
    <cfRule type="duplicateValues" dxfId="1" priority="1"/>
    <cfRule type="duplicateValues" dxfId="0" priority="2"/>
  </conditionalFormatting>
  <pageMargins left="0.7" right="0.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2025-10-16T03:58:34Z</cp:lastPrinted>
  <dcterms:created xsi:type="dcterms:W3CDTF">2025-10-11T13:29:36Z</dcterms:created>
  <dcterms:modified xsi:type="dcterms:W3CDTF">2025-10-16T03:58:35Z</dcterms:modified>
</cp:coreProperties>
</file>