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9" i="1"/>
  <c r="K4"/>
  <c r="K17"/>
  <c r="I5"/>
  <c r="I6"/>
  <c r="I7"/>
  <c r="I8"/>
  <c r="I9"/>
  <c r="I10"/>
  <c r="I11"/>
  <c r="I12"/>
  <c r="I13"/>
  <c r="I14"/>
  <c r="I15"/>
  <c r="I16"/>
  <c r="I17"/>
  <c r="I18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8"/>
  <c r="K18" s="1"/>
  <c r="I4"/>
  <c r="H4"/>
</calcChain>
</file>

<file path=xl/sharedStrings.xml><?xml version="1.0" encoding="utf-8"?>
<sst xmlns="http://schemas.openxmlformats.org/spreadsheetml/2006/main" count="92" uniqueCount="70">
  <si>
    <t>02/4/2026</t>
  </si>
  <si>
    <t>3491</t>
  </si>
  <si>
    <t>03/4/2026</t>
  </si>
  <si>
    <t>3507</t>
  </si>
  <si>
    <t>3499</t>
  </si>
  <si>
    <t>13/4/2026</t>
  </si>
  <si>
    <t>2</t>
  </si>
  <si>
    <t>16/4/2026</t>
  </si>
  <si>
    <t>38</t>
  </si>
  <si>
    <t>17/4/2026</t>
  </si>
  <si>
    <t>47</t>
  </si>
  <si>
    <t>21/4/2026</t>
  </si>
  <si>
    <t>79</t>
  </si>
  <si>
    <t>29/4/2026</t>
  </si>
  <si>
    <t>131</t>
  </si>
  <si>
    <t>30/4/2026</t>
  </si>
  <si>
    <t>132</t>
  </si>
  <si>
    <t>27</t>
  </si>
  <si>
    <t>01/4/2026</t>
  </si>
  <si>
    <t>3492</t>
  </si>
  <si>
    <t>04/4/2026</t>
  </si>
  <si>
    <t>3433</t>
  </si>
  <si>
    <t>18/4/2026</t>
  </si>
  <si>
    <t>49</t>
  </si>
  <si>
    <t>27/4/2026</t>
  </si>
  <si>
    <t>110</t>
  </si>
  <si>
    <t>130</t>
  </si>
  <si>
    <t>BARI</t>
  </si>
  <si>
    <t>PURI</t>
  </si>
  <si>
    <t>NAYAGARH</t>
  </si>
  <si>
    <t>AUL</t>
  </si>
  <si>
    <t>BEGUNIA</t>
  </si>
  <si>
    <t>JHARSUGUDA</t>
  </si>
  <si>
    <t>KEONJHAR</t>
  </si>
  <si>
    <t>G UDAYAGIRI</t>
  </si>
  <si>
    <t>UDALA</t>
  </si>
  <si>
    <t>RAYAGADA</t>
  </si>
  <si>
    <t>CTC</t>
  </si>
  <si>
    <t>DO/00058</t>
  </si>
  <si>
    <t>DO/00066</t>
  </si>
  <si>
    <t>DO/00070</t>
  </si>
  <si>
    <t>DO/00470</t>
  </si>
  <si>
    <t>DO/00593</t>
  </si>
  <si>
    <t>DO/00685</t>
  </si>
  <si>
    <t>DO/00831</t>
  </si>
  <si>
    <t>DO/01229</t>
  </si>
  <si>
    <t>DO/01295</t>
  </si>
  <si>
    <t>JA/00883</t>
  </si>
  <si>
    <t>MA/00038</t>
  </si>
  <si>
    <t>MA/00199</t>
  </si>
  <si>
    <t>MA/00561</t>
  </si>
  <si>
    <t>MA/00793</t>
  </si>
  <si>
    <t>MA/00872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</si>
  <si>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</si>
  <si>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</si>
  <si>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</si>
  <si>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</si>
  <si>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</si>
  <si>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</si>
  <si>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</si>
  <si>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</si>
  <si>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</si>
  <si>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CH.</t>
  </si>
  <si>
    <t>AMT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</si>
  <si>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</si>
  <si>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</si>
  <si>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</si>
  <si>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Kindly, verify &amp; confirm within 7 days, else GST will be filed by 20th MAY,2026
GST to be paid by Consignor under Reverse Charge Mechanism(RCM) as per GST.</t>
  </si>
  <si>
    <t>(RUPEES FIVE THOUSAND TWO HUNDRED EIGHTY ONE ONLY)</t>
  </si>
  <si>
    <t>Bill Date: 30/04/2026
Bill NO : 2904
Total Amount : 5281.00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</si>
</sst>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6</xdr:col>
      <xdr:colOff>276225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34480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7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64</v>
      </c>
      <c r="I1" s="20"/>
      <c r="J1" s="20"/>
      <c r="K1" s="20"/>
    </row>
    <row r="2" spans="1:11" s="1" customFormat="1" ht="69.75" customHeight="1">
      <c r="A2" s="17" t="s">
        <v>65</v>
      </c>
      <c r="B2" s="18"/>
      <c r="C2" s="18"/>
      <c r="D2" s="18"/>
      <c r="E2" s="18"/>
      <c r="F2" s="18"/>
      <c r="G2" s="19"/>
      <c r="H2" s="20" t="s">
        <v>69</v>
      </c>
      <c r="I2" s="20"/>
      <c r="J2" s="20"/>
      <c r="K2" s="20"/>
    </row>
    <row r="3" spans="1:11" s="2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6" t="s">
        <v>60</v>
      </c>
      <c r="I3" s="6" t="s">
        <v>61</v>
      </c>
      <c r="J3" s="6" t="s">
        <v>62</v>
      </c>
      <c r="K3" s="6" t="s">
        <v>63</v>
      </c>
    </row>
    <row r="4" spans="1:11">
      <c r="A4" s="3">
        <v>1</v>
      </c>
      <c r="B4" s="3" t="s">
        <v>18</v>
      </c>
      <c r="C4" s="3" t="s">
        <v>48</v>
      </c>
      <c r="D4" s="3" t="s">
        <v>19</v>
      </c>
      <c r="E4" s="4" t="s">
        <v>37</v>
      </c>
      <c r="F4" s="3" t="s">
        <v>33</v>
      </c>
      <c r="G4" s="3">
        <v>5</v>
      </c>
      <c r="H4" s="10">
        <f>VLOOKUP(F4,'[1]MARUTI ENT.'!$C$4:$E$93,3,FALSE)</f>
        <v>104</v>
      </c>
      <c r="I4" s="10">
        <f t="shared" ref="I4:I18" si="0">G4*2</f>
        <v>10</v>
      </c>
      <c r="J4" s="10">
        <v>25</v>
      </c>
      <c r="K4" s="10">
        <f>G4*H4+I4+J4</f>
        <v>555</v>
      </c>
    </row>
    <row r="5" spans="1:11">
      <c r="A5" s="3">
        <v>2</v>
      </c>
      <c r="B5" s="3" t="s">
        <v>0</v>
      </c>
      <c r="C5" s="3" t="s">
        <v>38</v>
      </c>
      <c r="D5" s="3" t="s">
        <v>1</v>
      </c>
      <c r="E5" s="4" t="s">
        <v>37</v>
      </c>
      <c r="F5" s="3" t="s">
        <v>27</v>
      </c>
      <c r="G5" s="3">
        <v>1</v>
      </c>
      <c r="H5" s="10">
        <f>VLOOKUP(F5,'[1]MARUTI ENT.'!$C$4:$E$93,3,FALSE)</f>
        <v>104</v>
      </c>
      <c r="I5" s="10">
        <f t="shared" si="0"/>
        <v>2</v>
      </c>
      <c r="J5" s="10">
        <v>25</v>
      </c>
      <c r="K5" s="10">
        <f t="shared" ref="K5:K18" si="1">G5*H5+I5+J5</f>
        <v>131</v>
      </c>
    </row>
    <row r="6" spans="1:11">
      <c r="A6" s="3">
        <v>3</v>
      </c>
      <c r="B6" s="3" t="s">
        <v>0</v>
      </c>
      <c r="C6" s="3" t="s">
        <v>40</v>
      </c>
      <c r="D6" s="3" t="s">
        <v>4</v>
      </c>
      <c r="E6" s="4" t="s">
        <v>37</v>
      </c>
      <c r="F6" s="3" t="s">
        <v>29</v>
      </c>
      <c r="G6" s="3">
        <v>2</v>
      </c>
      <c r="H6" s="10">
        <f>VLOOKUP(F6,'[1]MARUTI ENT.'!$C$4:$E$93,3,FALSE)</f>
        <v>93</v>
      </c>
      <c r="I6" s="10">
        <f t="shared" si="0"/>
        <v>4</v>
      </c>
      <c r="J6" s="10">
        <v>25</v>
      </c>
      <c r="K6" s="10">
        <f t="shared" si="1"/>
        <v>215</v>
      </c>
    </row>
    <row r="7" spans="1:11">
      <c r="A7" s="3">
        <v>4</v>
      </c>
      <c r="B7" s="3" t="s">
        <v>2</v>
      </c>
      <c r="C7" s="3" t="s">
        <v>39</v>
      </c>
      <c r="D7" s="3" t="s">
        <v>3</v>
      </c>
      <c r="E7" s="4" t="s">
        <v>37</v>
      </c>
      <c r="F7" s="3" t="s">
        <v>28</v>
      </c>
      <c r="G7" s="3">
        <v>2</v>
      </c>
      <c r="H7" s="10">
        <f>VLOOKUP(F7,'[1]MARUTI ENT.'!$C$4:$E$93,3,FALSE)</f>
        <v>87</v>
      </c>
      <c r="I7" s="10">
        <f t="shared" si="0"/>
        <v>4</v>
      </c>
      <c r="J7" s="10">
        <v>25</v>
      </c>
      <c r="K7" s="10">
        <f t="shared" si="1"/>
        <v>203</v>
      </c>
    </row>
    <row r="8" spans="1:11">
      <c r="A8" s="3">
        <v>5</v>
      </c>
      <c r="B8" s="3" t="s">
        <v>20</v>
      </c>
      <c r="C8" s="3" t="s">
        <v>49</v>
      </c>
      <c r="D8" s="3" t="s">
        <v>21</v>
      </c>
      <c r="E8" s="4" t="s">
        <v>37</v>
      </c>
      <c r="F8" s="3" t="s">
        <v>34</v>
      </c>
      <c r="G8" s="3">
        <v>2</v>
      </c>
      <c r="H8" s="10">
        <f>VLOOKUP(F8,'[1]MARUTI ENT.'!$C$4:$E$93,3,FALSE)</f>
        <v>133</v>
      </c>
      <c r="I8" s="10">
        <f t="shared" si="0"/>
        <v>4</v>
      </c>
      <c r="J8" s="10">
        <v>25</v>
      </c>
      <c r="K8" s="10">
        <f t="shared" si="1"/>
        <v>295</v>
      </c>
    </row>
    <row r="9" spans="1:11">
      <c r="A9" s="3">
        <v>6</v>
      </c>
      <c r="B9" s="3" t="s">
        <v>5</v>
      </c>
      <c r="C9" s="3" t="s">
        <v>41</v>
      </c>
      <c r="D9" s="3" t="s">
        <v>6</v>
      </c>
      <c r="E9" s="4" t="s">
        <v>37</v>
      </c>
      <c r="F9" s="3" t="s">
        <v>27</v>
      </c>
      <c r="G9" s="3">
        <v>3</v>
      </c>
      <c r="H9" s="10">
        <f>VLOOKUP(F9,'[1]MARUTI ENT.'!$C$4:$E$93,3,FALSE)</f>
        <v>104</v>
      </c>
      <c r="I9" s="10">
        <f t="shared" si="0"/>
        <v>6</v>
      </c>
      <c r="J9" s="10">
        <v>25</v>
      </c>
      <c r="K9" s="10">
        <f t="shared" si="1"/>
        <v>343</v>
      </c>
    </row>
    <row r="10" spans="1:11">
      <c r="A10" s="3">
        <v>7</v>
      </c>
      <c r="B10" s="3" t="s">
        <v>7</v>
      </c>
      <c r="C10" s="3" t="s">
        <v>42</v>
      </c>
      <c r="D10" s="3" t="s">
        <v>8</v>
      </c>
      <c r="E10" s="4" t="s">
        <v>37</v>
      </c>
      <c r="F10" s="3" t="s">
        <v>27</v>
      </c>
      <c r="G10" s="3">
        <v>2</v>
      </c>
      <c r="H10" s="10">
        <f>VLOOKUP(F10,'[1]MARUTI ENT.'!$C$4:$E$93,3,FALSE)</f>
        <v>104</v>
      </c>
      <c r="I10" s="10">
        <f t="shared" si="0"/>
        <v>4</v>
      </c>
      <c r="J10" s="10">
        <v>25</v>
      </c>
      <c r="K10" s="10">
        <f t="shared" si="1"/>
        <v>237</v>
      </c>
    </row>
    <row r="11" spans="1:11">
      <c r="A11" s="3">
        <v>8</v>
      </c>
      <c r="B11" s="3" t="s">
        <v>9</v>
      </c>
      <c r="C11" s="3" t="s">
        <v>43</v>
      </c>
      <c r="D11" s="3" t="s">
        <v>10</v>
      </c>
      <c r="E11" s="4" t="s">
        <v>37</v>
      </c>
      <c r="F11" s="3" t="s">
        <v>30</v>
      </c>
      <c r="G11" s="3">
        <v>1</v>
      </c>
      <c r="H11" s="10">
        <f>VLOOKUP(F11,'[1]MARUTI ENT.'!$C$4:$E$93,3,FALSE)</f>
        <v>102</v>
      </c>
      <c r="I11" s="10">
        <f t="shared" si="0"/>
        <v>2</v>
      </c>
      <c r="J11" s="10">
        <v>25</v>
      </c>
      <c r="K11" s="10">
        <f t="shared" si="1"/>
        <v>129</v>
      </c>
    </row>
    <row r="12" spans="1:11">
      <c r="A12" s="3">
        <v>9</v>
      </c>
      <c r="B12" s="3" t="s">
        <v>9</v>
      </c>
      <c r="C12" s="3" t="s">
        <v>47</v>
      </c>
      <c r="D12" s="3" t="s">
        <v>17</v>
      </c>
      <c r="E12" s="4" t="s">
        <v>37</v>
      </c>
      <c r="F12" s="3" t="s">
        <v>32</v>
      </c>
      <c r="G12" s="3">
        <v>9</v>
      </c>
      <c r="H12" s="10">
        <f>VLOOKUP(F12,'[1]MARUTI ENT.'!$C$4:$E$93,3,FALSE)</f>
        <v>129</v>
      </c>
      <c r="I12" s="10">
        <f t="shared" si="0"/>
        <v>18</v>
      </c>
      <c r="J12" s="10">
        <v>25</v>
      </c>
      <c r="K12" s="10">
        <f t="shared" si="1"/>
        <v>1204</v>
      </c>
    </row>
    <row r="13" spans="1:11">
      <c r="A13" s="3">
        <v>10</v>
      </c>
      <c r="B13" s="3" t="s">
        <v>22</v>
      </c>
      <c r="C13" s="3" t="s">
        <v>50</v>
      </c>
      <c r="D13" s="3" t="s">
        <v>23</v>
      </c>
      <c r="E13" s="4" t="s">
        <v>37</v>
      </c>
      <c r="F13" s="3" t="s">
        <v>32</v>
      </c>
      <c r="G13" s="3">
        <v>5</v>
      </c>
      <c r="H13" s="10">
        <f>VLOOKUP(F13,'[1]MARUTI ENT.'!$C$4:$E$93,3,FALSE)</f>
        <v>129</v>
      </c>
      <c r="I13" s="10">
        <f t="shared" si="0"/>
        <v>10</v>
      </c>
      <c r="J13" s="10">
        <v>25</v>
      </c>
      <c r="K13" s="10">
        <f t="shared" si="1"/>
        <v>680</v>
      </c>
    </row>
    <row r="14" spans="1:11">
      <c r="A14" s="3">
        <v>11</v>
      </c>
      <c r="B14" s="3" t="s">
        <v>11</v>
      </c>
      <c r="C14" s="3" t="s">
        <v>44</v>
      </c>
      <c r="D14" s="3" t="s">
        <v>12</v>
      </c>
      <c r="E14" s="4" t="s">
        <v>37</v>
      </c>
      <c r="F14" s="3" t="s">
        <v>29</v>
      </c>
      <c r="G14" s="3">
        <v>2</v>
      </c>
      <c r="H14" s="10">
        <f>VLOOKUP(F14,'[1]MARUTI ENT.'!$C$4:$E$93,3,FALSE)</f>
        <v>93</v>
      </c>
      <c r="I14" s="10">
        <f t="shared" si="0"/>
        <v>4</v>
      </c>
      <c r="J14" s="10">
        <v>25</v>
      </c>
      <c r="K14" s="10">
        <f t="shared" si="1"/>
        <v>215</v>
      </c>
    </row>
    <row r="15" spans="1:11">
      <c r="A15" s="3">
        <v>12</v>
      </c>
      <c r="B15" s="3" t="s">
        <v>24</v>
      </c>
      <c r="C15" s="3" t="s">
        <v>51</v>
      </c>
      <c r="D15" s="3" t="s">
        <v>25</v>
      </c>
      <c r="E15" s="4" t="s">
        <v>37</v>
      </c>
      <c r="F15" s="3" t="s">
        <v>35</v>
      </c>
      <c r="G15" s="3">
        <v>1</v>
      </c>
      <c r="H15" s="10">
        <f>VLOOKUP(F15,'[1]MARUTI ENT.'!$C$4:$E$93,3,FALSE)</f>
        <v>119</v>
      </c>
      <c r="I15" s="10">
        <f t="shared" si="0"/>
        <v>2</v>
      </c>
      <c r="J15" s="10">
        <v>25</v>
      </c>
      <c r="K15" s="10">
        <f t="shared" si="1"/>
        <v>146</v>
      </c>
    </row>
    <row r="16" spans="1:11">
      <c r="A16" s="3">
        <v>13</v>
      </c>
      <c r="B16" s="3" t="s">
        <v>13</v>
      </c>
      <c r="C16" s="3" t="s">
        <v>45</v>
      </c>
      <c r="D16" s="3" t="s">
        <v>14</v>
      </c>
      <c r="E16" s="4" t="s">
        <v>37</v>
      </c>
      <c r="F16" s="3" t="s">
        <v>31</v>
      </c>
      <c r="G16" s="3">
        <v>1</v>
      </c>
      <c r="H16" s="10">
        <f>VLOOKUP(F16,'[1]MARUTI ENT.'!$C$4:$E$93,3,FALSE)</f>
        <v>93</v>
      </c>
      <c r="I16" s="10">
        <f t="shared" si="0"/>
        <v>2</v>
      </c>
      <c r="J16" s="10">
        <v>25</v>
      </c>
      <c r="K16" s="10">
        <f t="shared" si="1"/>
        <v>120</v>
      </c>
    </row>
    <row r="17" spans="1:11">
      <c r="A17" s="3">
        <v>14</v>
      </c>
      <c r="B17" s="3" t="s">
        <v>13</v>
      </c>
      <c r="C17" s="3" t="s">
        <v>52</v>
      </c>
      <c r="D17" s="3" t="s">
        <v>26</v>
      </c>
      <c r="E17" s="4" t="s">
        <v>37</v>
      </c>
      <c r="F17" s="3" t="s">
        <v>36</v>
      </c>
      <c r="G17" s="3">
        <v>4</v>
      </c>
      <c r="H17" s="10">
        <v>140</v>
      </c>
      <c r="I17" s="10">
        <f t="shared" si="0"/>
        <v>8</v>
      </c>
      <c r="J17" s="10">
        <v>25</v>
      </c>
      <c r="K17" s="10">
        <f t="shared" si="1"/>
        <v>593</v>
      </c>
    </row>
    <row r="18" spans="1:11">
      <c r="A18" s="3">
        <v>15</v>
      </c>
      <c r="B18" s="3" t="s">
        <v>15</v>
      </c>
      <c r="C18" s="3" t="s">
        <v>46</v>
      </c>
      <c r="D18" s="3" t="s">
        <v>16</v>
      </c>
      <c r="E18" s="4" t="s">
        <v>37</v>
      </c>
      <c r="F18" s="3" t="s">
        <v>29</v>
      </c>
      <c r="G18" s="3">
        <v>2</v>
      </c>
      <c r="H18" s="10">
        <f>VLOOKUP(F18,'[1]MARUTI ENT.'!$C$4:$E$93,3,FALSE)</f>
        <v>93</v>
      </c>
      <c r="I18" s="10">
        <f t="shared" si="0"/>
        <v>4</v>
      </c>
      <c r="J18" s="10">
        <v>25</v>
      </c>
      <c r="K18" s="10">
        <f t="shared" si="1"/>
        <v>215</v>
      </c>
    </row>
    <row r="19" spans="1:11" s="8" customFormat="1">
      <c r="A19" s="11" t="s">
        <v>68</v>
      </c>
      <c r="B19" s="12"/>
      <c r="C19" s="12"/>
      <c r="D19" s="12"/>
      <c r="E19" s="12"/>
      <c r="F19" s="12"/>
      <c r="G19" s="12"/>
      <c r="H19" s="13"/>
      <c r="I19" s="13"/>
      <c r="J19" s="14"/>
      <c r="K19" s="7">
        <f>SUM(K3:K18)</f>
        <v>5281</v>
      </c>
    </row>
    <row r="20" spans="1:11" s="8" customFormat="1" ht="30" customHeight="1">
      <c r="A20" s="15" t="s">
        <v>67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 s="8" customFormat="1" ht="30" customHeight="1">
      <c r="A21" s="15" t="s">
        <v>66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</row>
    <row r="22" spans="1:11">
      <c r="G22" s="9">
        <v>34</v>
      </c>
    </row>
  </sheetData>
  <sortState ref="B2:G16">
    <sortCondition ref="B2"/>
  </sortState>
  <mergeCells count="7">
    <mergeCell ref="A19:J19"/>
    <mergeCell ref="A20:K20"/>
    <mergeCell ref="A21:K21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19:C21">
    <cfRule type="duplicateValues" dxfId="3" priority="3"/>
    <cfRule type="duplicateValues" dxfId="2" priority="4"/>
  </conditionalFormatting>
  <conditionalFormatting sqref="C19:C21">
    <cfRule type="duplicateValues" dxfId="1" priority="1"/>
    <cfRule type="duplicateValues" dxfId="0" priority="2"/>
  </conditionalFormatting>
  <pageMargins left="0.7" right="0.7" top="0.92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2026-05-14T04:07:44Z</cp:lastPrinted>
  <dcterms:created xsi:type="dcterms:W3CDTF">2026-05-13T05:18:11Z</dcterms:created>
  <dcterms:modified xsi:type="dcterms:W3CDTF">2026-05-14T04:07:46Z</dcterms:modified>
</cp:coreProperties>
</file>