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5" l="1"/>
  <c r="J6"/>
  <c r="J7"/>
  <c r="J8"/>
  <c r="J9"/>
  <c r="J4"/>
  <c r="I5"/>
  <c r="I6"/>
  <c r="I7"/>
  <c r="I8"/>
  <c r="I9"/>
  <c r="I4"/>
  <c r="H5"/>
  <c r="L5" s="1"/>
  <c r="H6"/>
  <c r="L6" s="1"/>
  <c r="H7"/>
  <c r="L7" s="1"/>
  <c r="H8"/>
  <c r="L8" s="1"/>
  <c r="H9"/>
  <c r="L9" s="1"/>
  <c r="H4"/>
  <c r="L4" s="1"/>
  <c r="L10" s="1"/>
</calcChain>
</file>

<file path=xl/sharedStrings.xml><?xml version="1.0" encoding="utf-8"?>
<sst xmlns="http://schemas.openxmlformats.org/spreadsheetml/2006/main" count="48" uniqueCount="38">
  <si>
    <t>INVOICE
PRAGATI LOGISTICS,SAMANTA SAHI KHUNTIA LANE,8984191006
GST No:21AGHPB9356M1Z9</t>
  </si>
  <si>
    <t>11/3/2025</t>
  </si>
  <si>
    <t>157</t>
  </si>
  <si>
    <t>12/3/2025</t>
  </si>
  <si>
    <t>155</t>
  </si>
  <si>
    <t>156</t>
  </si>
  <si>
    <t>28/3/2025</t>
  </si>
  <si>
    <t>163</t>
  </si>
  <si>
    <t>161</t>
  </si>
  <si>
    <t>162</t>
  </si>
  <si>
    <t>Thanking you for your business.
PRAGATI LOGISTICS</t>
  </si>
  <si>
    <t xml:space="preserve">SUBHAS KUMAR RAHUL KUMAR
Address: MAHATAB ROAD,7008279437
GST No:21ABLFS2619D1ZI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</si>
  <si>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</si>
  <si>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</si>
  <si>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</si>
  <si>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</si>
  <si>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</si>
  <si>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</si>
  <si>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</si>
  <si>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</si>
  <si>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</si>
  <si>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</si>
  <si>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DO/23605</t>
  </si>
  <si>
    <t>DO/23656</t>
  </si>
  <si>
    <t>MA/16093</t>
  </si>
  <si>
    <t>DO/24570</t>
  </si>
  <si>
    <t>MA/16726</t>
  </si>
  <si>
    <t>MA/16734</t>
  </si>
  <si>
    <t>BANKI</t>
  </si>
  <si>
    <t>KAMAKHYANAGAR</t>
  </si>
  <si>
    <t>TALCHER</t>
  </si>
  <si>
    <t>ATHAGARH</t>
  </si>
  <si>
    <t>CTC</t>
  </si>
  <si>
    <t>DESTINATION</t>
  </si>
  <si>
    <t>Kindly, verify &amp; confirm within 7 days, else GST will be filed by 20th APR, 2025. 
GST to be paid by Consignor under Reverse Charge Mechanism(RCM) as per GST.</t>
  </si>
  <si>
    <t>(RUPEES SEVEN THOUSAND FORTY ONLY)</t>
  </si>
  <si>
    <t xml:space="preserve">Bill Date:31/03/2025
Bill NO : 39136
Total Amount:7040.00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</si>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</sst>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219075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5">
          <cell r="C5" t="str">
            <v>ATHAGARH</v>
          </cell>
          <cell r="D5">
            <v>40</v>
          </cell>
        </row>
        <row r="6">
          <cell r="C6" t="str">
            <v>BARAMBA</v>
          </cell>
          <cell r="D6">
            <v>40</v>
          </cell>
        </row>
        <row r="7">
          <cell r="C7" t="str">
            <v>BOINDA (ANGUL)</v>
          </cell>
          <cell r="D7">
            <v>60</v>
          </cell>
        </row>
        <row r="8">
          <cell r="C8" t="str">
            <v>BOUDH</v>
          </cell>
          <cell r="D8">
            <v>60</v>
          </cell>
        </row>
        <row r="9">
          <cell r="C9" t="str">
            <v>JAGATSINGHPUR</v>
          </cell>
          <cell r="D9">
            <v>40</v>
          </cell>
        </row>
        <row r="10">
          <cell r="C10" t="str">
            <v>KAMAKHYANAGAR</v>
          </cell>
          <cell r="D10">
            <v>40</v>
          </cell>
        </row>
        <row r="11">
          <cell r="C11" t="str">
            <v>KANDARPUR</v>
          </cell>
          <cell r="D11">
            <v>30</v>
          </cell>
        </row>
        <row r="12">
          <cell r="C12" t="str">
            <v>RAHAMA</v>
          </cell>
          <cell r="D12">
            <v>40</v>
          </cell>
        </row>
        <row r="13">
          <cell r="C13" t="str">
            <v>TALCHER</v>
          </cell>
          <cell r="D13">
            <v>40</v>
          </cell>
        </row>
        <row r="14">
          <cell r="C14" t="str">
            <v>RAGHUNATHPUR</v>
          </cell>
          <cell r="D14">
            <v>40</v>
          </cell>
        </row>
        <row r="15">
          <cell r="C15" t="str">
            <v>SORO</v>
          </cell>
          <cell r="D15">
            <v>50</v>
          </cell>
        </row>
        <row r="16">
          <cell r="C16" t="str">
            <v>BALIPATNA</v>
          </cell>
          <cell r="D16">
            <v>40</v>
          </cell>
        </row>
        <row r="17">
          <cell r="C17" t="str">
            <v>PANKAPAL</v>
          </cell>
          <cell r="D17">
            <v>40</v>
          </cell>
        </row>
        <row r="18">
          <cell r="C18" t="str">
            <v>RAIRANGPUR</v>
          </cell>
          <cell r="D18">
            <v>80</v>
          </cell>
        </row>
        <row r="19">
          <cell r="C19" t="str">
            <v>BANKI</v>
          </cell>
          <cell r="D19">
            <v>40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T18" sqref="T18:U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9"/>
      <c r="K1" s="19"/>
      <c r="L1" s="19"/>
    </row>
    <row r="2" spans="1:12" ht="67.5" customHeight="1">
      <c r="A2" s="23" t="s">
        <v>11</v>
      </c>
      <c r="B2" s="24"/>
      <c r="C2" s="24"/>
      <c r="D2" s="24"/>
      <c r="E2" s="24"/>
      <c r="F2" s="24"/>
      <c r="G2" s="24"/>
      <c r="H2" s="25"/>
      <c r="I2" s="28" t="s">
        <v>36</v>
      </c>
      <c r="J2" s="26"/>
      <c r="K2" s="26"/>
      <c r="L2" s="27"/>
    </row>
    <row r="3" spans="1:12" s="3" customFormat="1">
      <c r="A3" s="9" t="s">
        <v>12</v>
      </c>
      <c r="B3" s="9" t="s">
        <v>13</v>
      </c>
      <c r="C3" s="9" t="s">
        <v>14</v>
      </c>
      <c r="D3" s="9" t="s">
        <v>15</v>
      </c>
      <c r="E3" s="9" t="s">
        <v>33</v>
      </c>
      <c r="F3" s="9" t="s">
        <v>16</v>
      </c>
      <c r="G3" s="9" t="s">
        <v>17</v>
      </c>
      <c r="H3" s="11" t="s">
        <v>18</v>
      </c>
      <c r="I3" s="11" t="s">
        <v>37</v>
      </c>
      <c r="J3" s="11" t="s">
        <v>19</v>
      </c>
      <c r="K3" s="11" t="s">
        <v>20</v>
      </c>
      <c r="L3" s="11" t="s">
        <v>21</v>
      </c>
    </row>
    <row r="4" spans="1:12">
      <c r="A4" s="4">
        <v>1</v>
      </c>
      <c r="B4" s="4" t="s">
        <v>1</v>
      </c>
      <c r="C4" s="4" t="s">
        <v>22</v>
      </c>
      <c r="D4" s="4" t="s">
        <v>32</v>
      </c>
      <c r="E4" s="7" t="s">
        <v>28</v>
      </c>
      <c r="F4" s="4" t="s">
        <v>2</v>
      </c>
      <c r="G4" s="4">
        <v>23</v>
      </c>
      <c r="H4" s="5">
        <f>VLOOKUP(E4,'[1]SUBHAS KU RAUL KU'!$C$5:$D$19,2,FALSE)</f>
        <v>40</v>
      </c>
      <c r="I4" s="5">
        <f>G4*2</f>
        <v>46</v>
      </c>
      <c r="J4" s="5">
        <f>G4*8</f>
        <v>184</v>
      </c>
      <c r="K4" s="5">
        <v>40</v>
      </c>
      <c r="L4" s="5">
        <f>G4*H4+I4+J4+K4</f>
        <v>1190</v>
      </c>
    </row>
    <row r="5" spans="1:12">
      <c r="A5" s="4">
        <v>2</v>
      </c>
      <c r="B5" s="4" t="s">
        <v>3</v>
      </c>
      <c r="C5" s="4" t="s">
        <v>23</v>
      </c>
      <c r="D5" s="7" t="s">
        <v>32</v>
      </c>
      <c r="E5" s="7" t="s">
        <v>29</v>
      </c>
      <c r="F5" s="4" t="s">
        <v>4</v>
      </c>
      <c r="G5" s="4">
        <v>25</v>
      </c>
      <c r="H5" s="8">
        <f>VLOOKUP(E5,'[1]SUBHAS KU RAUL KU'!$C$5:$D$19,2,FALSE)</f>
        <v>40</v>
      </c>
      <c r="I5" s="8">
        <f t="shared" ref="I5:I9" si="0">G5*2</f>
        <v>50</v>
      </c>
      <c r="J5" s="8">
        <f t="shared" ref="J5:J9" si="1">G5*8</f>
        <v>200</v>
      </c>
      <c r="K5" s="8">
        <v>40</v>
      </c>
      <c r="L5" s="8">
        <f t="shared" ref="L5:L9" si="2">G5*H5+I5+J5+K5</f>
        <v>1290</v>
      </c>
    </row>
    <row r="6" spans="1:12">
      <c r="A6" s="4">
        <v>3</v>
      </c>
      <c r="B6" s="4" t="s">
        <v>3</v>
      </c>
      <c r="C6" s="4" t="s">
        <v>24</v>
      </c>
      <c r="D6" s="7" t="s">
        <v>32</v>
      </c>
      <c r="E6" s="7" t="s">
        <v>30</v>
      </c>
      <c r="F6" s="4" t="s">
        <v>5</v>
      </c>
      <c r="G6" s="4">
        <v>6</v>
      </c>
      <c r="H6" s="8">
        <f>VLOOKUP(E6,'[1]SUBHAS KU RAUL KU'!$C$5:$D$19,2,FALSE)</f>
        <v>40</v>
      </c>
      <c r="I6" s="8">
        <f t="shared" si="0"/>
        <v>12</v>
      </c>
      <c r="J6" s="8">
        <f t="shared" si="1"/>
        <v>48</v>
      </c>
      <c r="K6" s="8">
        <v>40</v>
      </c>
      <c r="L6" s="8">
        <f t="shared" si="2"/>
        <v>340</v>
      </c>
    </row>
    <row r="7" spans="1:12">
      <c r="A7" s="4">
        <v>4</v>
      </c>
      <c r="B7" s="4" t="s">
        <v>6</v>
      </c>
      <c r="C7" s="4" t="s">
        <v>25</v>
      </c>
      <c r="D7" s="7" t="s">
        <v>32</v>
      </c>
      <c r="E7" s="7" t="s">
        <v>31</v>
      </c>
      <c r="F7" s="4" t="s">
        <v>7</v>
      </c>
      <c r="G7" s="4">
        <v>22</v>
      </c>
      <c r="H7" s="8">
        <f>VLOOKUP(E7,'[1]SUBHAS KU RAUL KU'!$C$5:$D$19,2,FALSE)</f>
        <v>40</v>
      </c>
      <c r="I7" s="8">
        <f t="shared" si="0"/>
        <v>44</v>
      </c>
      <c r="J7" s="8">
        <f t="shared" si="1"/>
        <v>176</v>
      </c>
      <c r="K7" s="8">
        <v>40</v>
      </c>
      <c r="L7" s="8">
        <f t="shared" si="2"/>
        <v>1140</v>
      </c>
    </row>
    <row r="8" spans="1:12">
      <c r="A8" s="4">
        <v>5</v>
      </c>
      <c r="B8" s="4" t="s">
        <v>6</v>
      </c>
      <c r="C8" s="4" t="s">
        <v>26</v>
      </c>
      <c r="D8" s="7" t="s">
        <v>32</v>
      </c>
      <c r="E8" s="7" t="s">
        <v>30</v>
      </c>
      <c r="F8" s="4" t="s">
        <v>8</v>
      </c>
      <c r="G8" s="4">
        <v>9</v>
      </c>
      <c r="H8" s="8">
        <f>VLOOKUP(E8,'[1]SUBHAS KU RAUL KU'!$C$5:$D$19,2,FALSE)</f>
        <v>40</v>
      </c>
      <c r="I8" s="8">
        <f t="shared" si="0"/>
        <v>18</v>
      </c>
      <c r="J8" s="8">
        <f t="shared" si="1"/>
        <v>72</v>
      </c>
      <c r="K8" s="8">
        <v>40</v>
      </c>
      <c r="L8" s="8">
        <f t="shared" si="2"/>
        <v>490</v>
      </c>
    </row>
    <row r="9" spans="1:12">
      <c r="A9" s="4">
        <v>6</v>
      </c>
      <c r="B9" s="4" t="s">
        <v>6</v>
      </c>
      <c r="C9" s="4" t="s">
        <v>27</v>
      </c>
      <c r="D9" s="7" t="s">
        <v>32</v>
      </c>
      <c r="E9" s="7" t="s">
        <v>30</v>
      </c>
      <c r="F9" s="4" t="s">
        <v>9</v>
      </c>
      <c r="G9" s="4">
        <v>51</v>
      </c>
      <c r="H9" s="8">
        <f>VLOOKUP(E9,'[1]SUBHAS KU RAUL KU'!$C$5:$D$19,2,FALSE)</f>
        <v>40</v>
      </c>
      <c r="I9" s="8">
        <f t="shared" si="0"/>
        <v>102</v>
      </c>
      <c r="J9" s="8">
        <f t="shared" si="1"/>
        <v>408</v>
      </c>
      <c r="K9" s="8">
        <v>40</v>
      </c>
      <c r="L9" s="8">
        <f t="shared" si="2"/>
        <v>2590</v>
      </c>
    </row>
    <row r="10" spans="1:12" s="3" customFormat="1">
      <c r="A10" s="12" t="s">
        <v>35</v>
      </c>
      <c r="B10" s="13"/>
      <c r="C10" s="13"/>
      <c r="D10" s="13"/>
      <c r="E10" s="13"/>
      <c r="F10" s="13"/>
      <c r="G10" s="13"/>
      <c r="H10" s="14"/>
      <c r="I10" s="14"/>
      <c r="J10" s="14"/>
      <c r="K10" s="15"/>
      <c r="L10" s="6">
        <f>SUM(L4:L9)</f>
        <v>7040</v>
      </c>
    </row>
    <row r="11" spans="1:12" s="3" customFormat="1" ht="30" customHeight="1">
      <c r="A11" s="16" t="s">
        <v>34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</row>
    <row r="12" spans="1:12" s="3" customFormat="1" ht="30" customHeight="1">
      <c r="A12" s="16" t="s">
        <v>10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  <row r="13" spans="1:12">
      <c r="G13" s="10">
        <f>SUM(G4:G9)</f>
        <v>136</v>
      </c>
    </row>
  </sheetData>
  <sortState ref="B4:L9">
    <sortCondition ref="B4:B9"/>
  </sortState>
  <mergeCells count="7">
    <mergeCell ref="A10:K10"/>
    <mergeCell ref="A11:L11"/>
    <mergeCell ref="A12:L12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3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2025-04-12T04:14:08Z</cp:lastPrinted>
  <dcterms:created xsi:type="dcterms:W3CDTF">2025-04-08T07:16:12Z</dcterms:created>
  <dcterms:modified xsi:type="dcterms:W3CDTF">2025-04-16T13:11:52Z</dcterms:modified>
</cp:coreProperties>
</file>