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Invoice!$A$3:$W$3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L148" i="1"/>
  <c r="K148"/>
  <c r="N146"/>
  <c r="J146"/>
  <c r="N145"/>
  <c r="J145"/>
  <c r="N144"/>
  <c r="J144"/>
  <c r="N143"/>
  <c r="J143"/>
  <c r="N142"/>
  <c r="J142"/>
  <c r="N141"/>
  <c r="J141"/>
  <c r="N140"/>
  <c r="J140"/>
  <c r="N139"/>
  <c r="J139"/>
  <c r="N138"/>
  <c r="J138"/>
  <c r="N137"/>
  <c r="J137"/>
  <c r="N136"/>
  <c r="J136"/>
  <c r="N135"/>
  <c r="J135"/>
  <c r="N134"/>
  <c r="J134"/>
  <c r="N133"/>
  <c r="J133"/>
  <c r="N132"/>
  <c r="J132"/>
  <c r="N131"/>
  <c r="J131"/>
  <c r="N130"/>
  <c r="J130"/>
  <c r="N129"/>
  <c r="J129"/>
  <c r="N128"/>
  <c r="J128"/>
  <c r="N127"/>
  <c r="J127"/>
  <c r="N126"/>
  <c r="J126"/>
  <c r="N125"/>
  <c r="J125"/>
  <c r="N124"/>
  <c r="J124"/>
  <c r="N123"/>
  <c r="J123"/>
  <c r="N122"/>
  <c r="J122"/>
  <c r="N121"/>
  <c r="J121"/>
  <c r="N120"/>
  <c r="J120"/>
  <c r="N119"/>
  <c r="J119"/>
  <c r="N118"/>
  <c r="J118"/>
  <c r="N117"/>
  <c r="J117"/>
  <c r="N116"/>
  <c r="J116"/>
  <c r="N115"/>
  <c r="J115"/>
  <c r="N114"/>
  <c r="J114"/>
  <c r="N113"/>
  <c r="J113"/>
  <c r="N112"/>
  <c r="J112"/>
  <c r="N111"/>
  <c r="J111"/>
  <c r="N110"/>
  <c r="J110"/>
  <c r="N109"/>
  <c r="J109"/>
  <c r="N108"/>
  <c r="J108"/>
  <c r="N107"/>
  <c r="J107"/>
  <c r="N106"/>
  <c r="J106"/>
  <c r="N105"/>
  <c r="J105"/>
  <c r="N104"/>
  <c r="J104"/>
  <c r="N103"/>
  <c r="J103"/>
  <c r="N102"/>
  <c r="J102"/>
  <c r="N101"/>
  <c r="J101"/>
  <c r="N100"/>
  <c r="J100"/>
  <c r="N99"/>
  <c r="J99"/>
  <c r="N98"/>
  <c r="J98"/>
  <c r="N97"/>
  <c r="J97"/>
  <c r="N96"/>
  <c r="J96"/>
  <c r="N95"/>
  <c r="J95"/>
  <c r="N94"/>
  <c r="J94"/>
  <c r="N93"/>
  <c r="J93"/>
  <c r="N92"/>
  <c r="J92"/>
  <c r="N91"/>
  <c r="J91"/>
  <c r="N90"/>
  <c r="J90"/>
  <c r="N89"/>
  <c r="J89"/>
  <c r="N88"/>
  <c r="J88"/>
  <c r="N87"/>
  <c r="J87"/>
  <c r="N86"/>
  <c r="J86"/>
  <c r="N85"/>
  <c r="J85"/>
  <c r="N84"/>
  <c r="J84"/>
  <c r="N83"/>
  <c r="J83"/>
  <c r="N82"/>
  <c r="J82"/>
  <c r="N81"/>
  <c r="J81"/>
  <c r="N80"/>
  <c r="J80"/>
  <c r="N79"/>
  <c r="J79"/>
  <c r="N78"/>
  <c r="J78"/>
  <c r="N77"/>
  <c r="J77"/>
  <c r="N76"/>
  <c r="J76"/>
  <c r="N75"/>
  <c r="J75"/>
  <c r="N74"/>
  <c r="J74"/>
  <c r="N73"/>
  <c r="J73"/>
  <c r="N72"/>
  <c r="J72"/>
  <c r="N71"/>
  <c r="J71"/>
  <c r="N70"/>
  <c r="J70"/>
  <c r="N69"/>
  <c r="J69"/>
  <c r="N68"/>
  <c r="J68"/>
  <c r="N67"/>
  <c r="J67"/>
  <c r="N66"/>
  <c r="J66"/>
  <c r="N65"/>
  <c r="J65"/>
  <c r="N64"/>
  <c r="J64"/>
  <c r="N63"/>
  <c r="J63"/>
  <c r="N62"/>
  <c r="J62"/>
  <c r="N61"/>
  <c r="J61"/>
  <c r="N60"/>
  <c r="J60"/>
  <c r="N59"/>
  <c r="J59"/>
  <c r="N58"/>
  <c r="J58"/>
  <c r="N57"/>
  <c r="J57"/>
  <c r="N56"/>
  <c r="J56"/>
  <c r="N55"/>
  <c r="J55"/>
  <c r="N54"/>
  <c r="J54"/>
  <c r="N53"/>
  <c r="J53"/>
  <c r="N52"/>
  <c r="J52"/>
  <c r="N51"/>
  <c r="J51"/>
  <c r="N50"/>
  <c r="J50"/>
  <c r="N49"/>
  <c r="J49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N11"/>
  <c r="J11"/>
  <c r="N10"/>
  <c r="J10"/>
  <c r="N9"/>
  <c r="J9"/>
  <c r="N8"/>
  <c r="J8"/>
  <c r="N7"/>
  <c r="J7"/>
  <c r="N6"/>
  <c r="J6"/>
  <c r="N5"/>
  <c r="J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N4"/>
  <c r="J4"/>
  <c r="N147" l="1"/>
</calcChain>
</file>

<file path=xl/sharedStrings.xml><?xml version="1.0" encoding="utf-8"?>
<sst xmlns="http://schemas.openxmlformats.org/spreadsheetml/2006/main" count="1180" uniqueCount="401">
  <si>
    <t>INVOICE
PRAGATI LOGISTICS,SAMANTA SAHI 
KHUNTIA LANE,8984191006
GST No:21AGHPB9356M1Z9</t>
  </si>
  <si>
    <t>SL.</t>
  </si>
  <si>
    <t>LR NO.</t>
  </si>
  <si>
    <t>PARTY NAME</t>
  </si>
  <si>
    <t>DESTINATION</t>
  </si>
  <si>
    <t>CASE</t>
  </si>
  <si>
    <t>WEIGHT</t>
  </si>
  <si>
    <t>RATE</t>
  </si>
  <si>
    <t>DHENKANAL</t>
  </si>
  <si>
    <t>BALASORE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</si>
  <si>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</si>
  <si>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</si>
  <si>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</si>
  <si>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</si>
  <si>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</si>
  <si>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</si>
  <si>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</si>
  <si>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 xml:space="preserve">KAIRASI 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</si>
  <si>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</si>
  <si>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</si>
  <si>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</si>
  <si>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</si>
  <si>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</si>
  <si>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</si>
  <si>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</si>
  <si>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</si>
  <si>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NEW SAI TARINI COLOUR HOUSE</t>
  </si>
  <si>
    <t>KEONJHAR</t>
  </si>
  <si>
    <t>BARAMBA</t>
  </si>
  <si>
    <t>SAHOO STEEL CO</t>
  </si>
  <si>
    <t>KENDRAPARA</t>
  </si>
  <si>
    <t>REMARKS</t>
  </si>
  <si>
    <t>SAHU TRADERS</t>
  </si>
  <si>
    <t>KURUDOL</t>
  </si>
  <si>
    <t>KALINGA HARDWARE</t>
  </si>
  <si>
    <t>KAMAKHYANAGAR</t>
  </si>
  <si>
    <t>T P TRADERS</t>
  </si>
  <si>
    <t>RUPSA</t>
  </si>
  <si>
    <t>TURANGA</t>
  </si>
  <si>
    <t>BANTA</t>
  </si>
  <si>
    <t>DIST ANCE</t>
  </si>
  <si>
    <t xml:space="preserve">POPULAR STEEL </t>
  </si>
  <si>
    <t>MACHINE</t>
  </si>
  <si>
    <t>GIFT-1</t>
  </si>
  <si>
    <t xml:space="preserve">MANJULATA TRADERS </t>
  </si>
  <si>
    <t>BALIA BAZAR</t>
  </si>
  <si>
    <t xml:space="preserve">MAA NARAYANI ENTERPRISES </t>
  </si>
  <si>
    <t>MAHAVIR AGENCIES</t>
  </si>
  <si>
    <t>KHANTAPADA</t>
  </si>
  <si>
    <t>JAI BAJRANG STEEL</t>
  </si>
  <si>
    <t>GANAPATI IRON STORE</t>
  </si>
  <si>
    <t>ATTABIRA</t>
  </si>
  <si>
    <t>BARGARH</t>
  </si>
  <si>
    <t>PRATIK TILES AND MARBLE</t>
  </si>
  <si>
    <t>SASON</t>
  </si>
  <si>
    <t>SAMBALPUR</t>
  </si>
  <si>
    <t>BAMUR</t>
  </si>
  <si>
    <t>M R TRADERS</t>
  </si>
  <si>
    <t>SHREE MAHIP PAINTS AND TILES</t>
  </si>
  <si>
    <t>BARAIPALI</t>
  </si>
  <si>
    <t>JAY JAGANNATH ENTERPRISES</t>
  </si>
  <si>
    <t>PITHAPUR</t>
  </si>
  <si>
    <t>PALEI HARDWARE STORE</t>
  </si>
  <si>
    <t>GHATAGAON</t>
  </si>
  <si>
    <t>ANANTAPUR SORO</t>
  </si>
  <si>
    <t>MAA ALEKHA SUNDARI CEMENT STORE</t>
  </si>
  <si>
    <t>RAJNAGAR</t>
  </si>
  <si>
    <t>02/12/2024</t>
  </si>
  <si>
    <t>PL/JA/20313</t>
  </si>
  <si>
    <t>02.12.2024</t>
  </si>
  <si>
    <t>BALAJI STEEL</t>
  </si>
  <si>
    <t>BIRAMAHARAJPUR</t>
  </si>
  <si>
    <t>SONEPUR</t>
  </si>
  <si>
    <t>03/12/2024</t>
  </si>
  <si>
    <t>PL/JA/20223</t>
  </si>
  <si>
    <t>03.12.2024</t>
  </si>
  <si>
    <t>05/12/2024</t>
  </si>
  <si>
    <t>PL/JA/20367</t>
  </si>
  <si>
    <t>05.12.2024</t>
  </si>
  <si>
    <t/>
  </si>
  <si>
    <t>PL/JA/20376</t>
  </si>
  <si>
    <t>06/12/2024</t>
  </si>
  <si>
    <t>PL/JA/20524</t>
  </si>
  <si>
    <t>06.12.2024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</si>
  <si>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</si>
  <si>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</si>
  <si>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</si>
  <si>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</si>
  <si>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</si>
  <si>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</si>
  <si>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</si>
  <si>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</si>
  <si>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</si>
  <si>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</si>
  <si>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</si>
  <si>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</si>
  <si>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</si>
  <si>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</si>
  <si>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</si>
  <si>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</si>
  <si>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</si>
  <si>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</si>
  <si>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</si>
  <si>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</si>
  <si>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</si>
  <si>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</si>
  <si>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</si>
  <si>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</si>
  <si>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</si>
  <si>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</si>
  <si>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PL/JA/20525</t>
  </si>
  <si>
    <t>07.12.2024</t>
  </si>
  <si>
    <t>RAINBOW</t>
  </si>
  <si>
    <t>TRISULIA</t>
  </si>
  <si>
    <t>PL/JA/20526</t>
  </si>
  <si>
    <t>MAA TARA TARINI TILES GALLERY</t>
  </si>
  <si>
    <t>PURUSOTTAMPUR</t>
  </si>
  <si>
    <t>PL/JA/20560</t>
  </si>
  <si>
    <t>CH-123</t>
  </si>
  <si>
    <t>PL/JA/20564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</si>
  <si>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</si>
  <si>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</si>
  <si>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</si>
  <si>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</si>
  <si>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</si>
  <si>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</si>
  <si>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</si>
  <si>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PL/JA/20634</t>
  </si>
  <si>
    <t>09.12.2024</t>
  </si>
  <si>
    <t>BIRASINGH TRADERS</t>
  </si>
  <si>
    <t>CHHATRAPUR</t>
  </si>
  <si>
    <t>PL/JA/20635</t>
  </si>
  <si>
    <t>ADITYA TRADERS</t>
  </si>
  <si>
    <t>MULABASANTA KENDRAPARA</t>
  </si>
  <si>
    <t>PL/JA/20648</t>
  </si>
  <si>
    <t>CH-01</t>
  </si>
  <si>
    <t>SAI SANITARY PAINTS AND  PIPES</t>
  </si>
  <si>
    <t>KHANDAPADA</t>
  </si>
  <si>
    <t>NAYAGARH</t>
  </si>
  <si>
    <t>PL/JA/20649</t>
  </si>
  <si>
    <t>10/12/2024</t>
  </si>
  <si>
    <t>PL/JA/20664</t>
  </si>
  <si>
    <t>10.12.2024</t>
  </si>
  <si>
    <t>PL/JA/20665</t>
  </si>
  <si>
    <t>PL/JA/20666</t>
  </si>
  <si>
    <t>DURGA HARDWARE</t>
  </si>
  <si>
    <t xml:space="preserve">GANDABAHAL </t>
  </si>
  <si>
    <t>PL/JA/20777</t>
  </si>
  <si>
    <t>SHREE SALES</t>
  </si>
  <si>
    <t>BHINGARPUR</t>
  </si>
  <si>
    <t>KHORDHA</t>
  </si>
  <si>
    <t>11/12/2024</t>
  </si>
  <si>
    <t>PL/JA/20750</t>
  </si>
  <si>
    <t>11.12.2024</t>
  </si>
  <si>
    <t>MAA TARINI TRADERS BAMUR</t>
  </si>
  <si>
    <t>12/12/2024</t>
  </si>
  <si>
    <t>PL/JA/20788</t>
  </si>
  <si>
    <t>12.12.2024</t>
  </si>
  <si>
    <t>MAA SABITRI ENTERPRISES</t>
  </si>
  <si>
    <t>BONTH CHAK</t>
  </si>
  <si>
    <t>PL/JA/20834</t>
  </si>
  <si>
    <t>PL/JA/20835</t>
  </si>
  <si>
    <t>PL/JA/20836</t>
  </si>
  <si>
    <t>CH-65</t>
  </si>
  <si>
    <t>B S TRADERS</t>
  </si>
  <si>
    <t>KODALA</t>
  </si>
  <si>
    <t>PL/JA/20837</t>
  </si>
  <si>
    <t>13/12/2024</t>
  </si>
  <si>
    <t>PL/JA/20833</t>
  </si>
  <si>
    <t>13.12.2024</t>
  </si>
  <si>
    <t>MAHAVIR HARDWARE AND PAINTS</t>
  </si>
  <si>
    <t>JAJPUR TOWN</t>
  </si>
  <si>
    <t>PL/JA/20876</t>
  </si>
  <si>
    <t>PL/JA/20877</t>
  </si>
  <si>
    <t>14/12/2024</t>
  </si>
  <si>
    <t>PL/JA/20922</t>
  </si>
  <si>
    <t>14.12.2024</t>
  </si>
  <si>
    <t>DEEPAK ENTERPRISES</t>
  </si>
  <si>
    <t>AMBAPUA GANJAM</t>
  </si>
  <si>
    <t>PL/JA/20924</t>
  </si>
  <si>
    <t>ANANTA BEHERA</t>
  </si>
  <si>
    <t>KACHERA</t>
  </si>
  <si>
    <t>PL/JA/20925</t>
  </si>
  <si>
    <t>PL/JA/20927</t>
  </si>
  <si>
    <t>CH-56</t>
  </si>
  <si>
    <t>16/12/2024</t>
  </si>
  <si>
    <t>PL/JA/21063</t>
  </si>
  <si>
    <t>16.12.2024</t>
  </si>
  <si>
    <t>PL/JA/21064</t>
  </si>
  <si>
    <t>PL/JA/21069</t>
  </si>
  <si>
    <t>PL/JA/21109</t>
  </si>
  <si>
    <t>PL/JA/21111</t>
  </si>
  <si>
    <t>PL/JA/21115</t>
  </si>
  <si>
    <t>LALBAG</t>
  </si>
  <si>
    <t>17/12/2024</t>
  </si>
  <si>
    <t>PL/JA/21116</t>
  </si>
  <si>
    <t>PL/JA/21188</t>
  </si>
  <si>
    <t>17.12.2024</t>
  </si>
  <si>
    <t>PANCHANAN HARDWAREAND PAINTS</t>
  </si>
  <si>
    <t>DAMANA</t>
  </si>
  <si>
    <t>PL/JA/21265</t>
  </si>
  <si>
    <t>SHANKAR STORE</t>
  </si>
  <si>
    <t>KANSAMARI</t>
  </si>
  <si>
    <t>18/12/2024</t>
  </si>
  <si>
    <t>PL/JA/21173</t>
  </si>
  <si>
    <t>18.12.2024</t>
  </si>
  <si>
    <t>PL/JA/21260</t>
  </si>
  <si>
    <t>PL/JA/21261</t>
  </si>
  <si>
    <t>PL/JA/21262</t>
  </si>
  <si>
    <t>PL/JA/21263</t>
  </si>
  <si>
    <t>GAYATRI HARDWARE</t>
  </si>
  <si>
    <t>ARNAPAL</t>
  </si>
  <si>
    <t>PL/JA/21264</t>
  </si>
  <si>
    <t>SAI HARDWARE</t>
  </si>
  <si>
    <t>BURLA</t>
  </si>
  <si>
    <t>19/12/2024</t>
  </si>
  <si>
    <t>PL/JA/21267</t>
  </si>
  <si>
    <t>19.12.2024</t>
  </si>
  <si>
    <t>GAJALAXMI HARDWARE STORE</t>
  </si>
  <si>
    <t>KONISI</t>
  </si>
  <si>
    <t>PL/JA/21268</t>
  </si>
  <si>
    <t>PL/JA/21269</t>
  </si>
  <si>
    <t>PL/JA/21270</t>
  </si>
  <si>
    <t>PL/JA/21271</t>
  </si>
  <si>
    <t>BAHALDA</t>
  </si>
  <si>
    <t>MAYURBHANJ</t>
  </si>
  <si>
    <t>PL/JA/21280</t>
  </si>
  <si>
    <t>PL/JA/21337</t>
  </si>
  <si>
    <t>20/12/2024</t>
  </si>
  <si>
    <t>PL/JA/21395</t>
  </si>
  <si>
    <t>20.12.2024</t>
  </si>
  <si>
    <t>BABA BAKRESWAR PAINTS</t>
  </si>
  <si>
    <t>MARKONA</t>
  </si>
  <si>
    <t>PL/JA/21397</t>
  </si>
  <si>
    <t>MAMATA ENTERPRISES</t>
  </si>
  <si>
    <t>RAJBERHAMPUR</t>
  </si>
  <si>
    <t>PL/JA/21425</t>
  </si>
  <si>
    <t>21/12/2024</t>
  </si>
  <si>
    <t>PL/JA/21384</t>
  </si>
  <si>
    <t>21.12.2024</t>
  </si>
  <si>
    <t>KHANDELWAL HARDWARE</t>
  </si>
  <si>
    <t>DHANUPALI</t>
  </si>
  <si>
    <t>PL/JA/21385</t>
  </si>
  <si>
    <t>PL/JA/21386</t>
  </si>
  <si>
    <t>PL/JA/21388</t>
  </si>
  <si>
    <t>PL/JA/21393</t>
  </si>
  <si>
    <t>SAI SANITARY PAINTS AND TILES</t>
  </si>
  <si>
    <t>PL/JA/21414</t>
  </si>
  <si>
    <t>23/12/2024</t>
  </si>
  <si>
    <t>PL/JA/21497</t>
  </si>
  <si>
    <t>PL/JA/21512</t>
  </si>
  <si>
    <t>23.12.2024</t>
  </si>
  <si>
    <t>SHIVAM AGENCY</t>
  </si>
  <si>
    <t>BERHAMPUR</t>
  </si>
  <si>
    <t>PL/JA/21514</t>
  </si>
  <si>
    <t>AMBICA HARDWARE STORE</t>
  </si>
  <si>
    <t>BARPALI</t>
  </si>
  <si>
    <t>PL/JA/21623</t>
  </si>
  <si>
    <t xml:space="preserve">SHREE HANUMAN AGENCY </t>
  </si>
  <si>
    <t>UDALA</t>
  </si>
  <si>
    <t>24/12/2024</t>
  </si>
  <si>
    <t>PL/JA/21554</t>
  </si>
  <si>
    <t>MAA MANGALA PAINTS</t>
  </si>
  <si>
    <t>SUNDERPADA</t>
  </si>
  <si>
    <t>PL/JA/21555</t>
  </si>
  <si>
    <t>MAA BIMALA HARDWARE SANITARY AND PAINTS</t>
  </si>
  <si>
    <t>PANIORA</t>
  </si>
  <si>
    <t>PL/JA/21594</t>
  </si>
  <si>
    <t>24.12.2024</t>
  </si>
  <si>
    <t>PL/JA/21668</t>
  </si>
  <si>
    <t>PL/JA/21934</t>
  </si>
  <si>
    <t>PL/JA/21935</t>
  </si>
  <si>
    <t>PL/JA/21936</t>
  </si>
  <si>
    <t>PL/JA/22109</t>
  </si>
  <si>
    <t>PL/JA/22111</t>
  </si>
  <si>
    <t>PL/JA/22889</t>
  </si>
  <si>
    <t>26/12/2024</t>
  </si>
  <si>
    <t>PL/JA/21813</t>
  </si>
  <si>
    <t>PL/JA/21818</t>
  </si>
  <si>
    <t>27/12/2024</t>
  </si>
  <si>
    <t>PL/JA/21790</t>
  </si>
  <si>
    <t>PL/JA/21791</t>
  </si>
  <si>
    <t>PL/JA/21855</t>
  </si>
  <si>
    <t>26.12.2024</t>
  </si>
  <si>
    <t>PL/JA/21859</t>
  </si>
  <si>
    <t>PL/JA/21879</t>
  </si>
  <si>
    <t>27.12.2024</t>
  </si>
  <si>
    <t>PL/JA/21881</t>
  </si>
  <si>
    <t>PL/JA/21917</t>
  </si>
  <si>
    <t>PL/JA/21957</t>
  </si>
  <si>
    <t>PL/JA/21992</t>
  </si>
  <si>
    <t>MAA SANTOSHI ENTERPRISES</t>
  </si>
  <si>
    <t>RAIPUR (CUTTACK)</t>
  </si>
  <si>
    <t>PL/JA/21993</t>
  </si>
  <si>
    <t>28/12/2024</t>
  </si>
  <si>
    <t>PL/JA/21949</t>
  </si>
  <si>
    <t>28.12.2024</t>
  </si>
  <si>
    <t>PL/JA/21974</t>
  </si>
  <si>
    <t>PL/JA/21999</t>
  </si>
  <si>
    <t>MAA TARINI HARDWARE AND PAINT</t>
  </si>
  <si>
    <t>JALESWAR</t>
  </si>
  <si>
    <t>PL/JA/22000</t>
  </si>
  <si>
    <t>JAYANTI PAINTS</t>
  </si>
  <si>
    <t>GHASIPURA</t>
  </si>
  <si>
    <t>PL/JA/22001</t>
  </si>
  <si>
    <t>HARISH CHANDRA RAM PAINTS AND HARDWARE STORE</t>
  </si>
  <si>
    <t>JUNUSPATNA</t>
  </si>
  <si>
    <t>PL/JA/22002</t>
  </si>
  <si>
    <t>MAA SANTOSHI HARDWARE</t>
  </si>
  <si>
    <t>GANESWARPUR GANJAM</t>
  </si>
  <si>
    <t>PL/JA/22003</t>
  </si>
  <si>
    <t>KASHINAGAR</t>
  </si>
  <si>
    <t>GAJAPATI</t>
  </si>
  <si>
    <t>PL/JA/22004</t>
  </si>
  <si>
    <t>MAA SIDHABHAIRABI HARDWARE STORE</t>
  </si>
  <si>
    <t>TULU GANJAM</t>
  </si>
  <si>
    <t>PL/JA/22626</t>
  </si>
  <si>
    <t>MAA KALI HARDWARE</t>
  </si>
  <si>
    <t>PALUR</t>
  </si>
  <si>
    <t>30/12/2024</t>
  </si>
  <si>
    <t>PL/JA/22315</t>
  </si>
  <si>
    <t>30.12.2024</t>
  </si>
  <si>
    <t>PL/JA/22446</t>
  </si>
  <si>
    <t>ADK BUILDING SOLUTION</t>
  </si>
  <si>
    <t>HARIRAJPUR (KHURDA)</t>
  </si>
  <si>
    <t>PL/JA/22447</t>
  </si>
  <si>
    <t>AJIT JENA</t>
  </si>
  <si>
    <t>BANKI</t>
  </si>
  <si>
    <t>PL/JA/22567</t>
  </si>
  <si>
    <t>RUDRA MADHAB HARDWARE STORE</t>
  </si>
  <si>
    <t>NARSINGHPUR</t>
  </si>
  <si>
    <t>PL/JA/22569</t>
  </si>
  <si>
    <t>PL/JA/22576</t>
  </si>
  <si>
    <t>PL/JA/22583</t>
  </si>
  <si>
    <t>PL/JA/22870</t>
  </si>
  <si>
    <t>MAA ENTERPRISERS</t>
  </si>
  <si>
    <t>BADAMBADI</t>
  </si>
  <si>
    <t>31/12/2024</t>
  </si>
  <si>
    <t>PL/JA/22343</t>
  </si>
  <si>
    <t>31.12.2024</t>
  </si>
  <si>
    <t>SAI TRADERS HUMMA</t>
  </si>
  <si>
    <t>HUMMA</t>
  </si>
  <si>
    <t>PL/JA/22361</t>
  </si>
  <si>
    <t xml:space="preserve">USHARANI ENTERPRISES </t>
  </si>
  <si>
    <t>SANKHACHILA</t>
  </si>
  <si>
    <t>PL/JA/22362</t>
  </si>
  <si>
    <t>PL/JA/22461</t>
  </si>
  <si>
    <t>UTKAL HARDWARE STORE</t>
  </si>
  <si>
    <t>BALAKATI</t>
  </si>
  <si>
    <t>PL/JA/22462</t>
  </si>
  <si>
    <t>PL/JA/22463</t>
  </si>
  <si>
    <t>PL/JA/22465</t>
  </si>
  <si>
    <t>PL/JA/22565</t>
  </si>
  <si>
    <t>MOHAPATRA HARDWARE AND STORE</t>
  </si>
  <si>
    <t>PL/JA/22566</t>
  </si>
  <si>
    <t>PL/JA/22568</t>
  </si>
  <si>
    <t>PL/JA/22571</t>
  </si>
  <si>
    <t>SNEHA ENTERPRISES</t>
  </si>
  <si>
    <t>PL/JA/22572</t>
  </si>
  <si>
    <t>PL/JA/22573</t>
  </si>
  <si>
    <t>PL/JA/22575</t>
  </si>
  <si>
    <t>PL/JA/22577</t>
  </si>
  <si>
    <t>MAHALAXMI HARDWARE STORE</t>
  </si>
  <si>
    <t>PL/JA/22578</t>
  </si>
  <si>
    <t>RADHAMOHAN TRADERS</t>
  </si>
  <si>
    <t>BADAPATASUNDARPUR</t>
  </si>
  <si>
    <t>PL/JA/22579</t>
  </si>
  <si>
    <t>PL/JA/22606</t>
  </si>
  <si>
    <t>PL/JA/22620</t>
  </si>
  <si>
    <t>PL/JA/22627</t>
  </si>
  <si>
    <t>KANHA ENTERPRISES</t>
  </si>
  <si>
    <t>GOSALA</t>
  </si>
  <si>
    <t>PL/JA/22657</t>
  </si>
  <si>
    <t>MAA LAXMI PAINTS</t>
  </si>
  <si>
    <t>KUDIA</t>
  </si>
  <si>
    <t>PL/JA/22658</t>
  </si>
  <si>
    <t>G AND S ASSOCIATES</t>
  </si>
  <si>
    <t>PL/JA/22659</t>
  </si>
  <si>
    <t>PL/JA/22700</t>
  </si>
  <si>
    <t>PL/JA/22709</t>
  </si>
  <si>
    <t>KRISHNA TILES</t>
  </si>
  <si>
    <t>KANHEIPUR</t>
  </si>
  <si>
    <t>PL/JA/22710</t>
  </si>
  <si>
    <t>DEBAKI TRADERS</t>
  </si>
  <si>
    <t>NARENDRAPUR</t>
  </si>
  <si>
    <t>PL/JA/22761</t>
  </si>
  <si>
    <t>SIVARAM HARDWARE</t>
  </si>
  <si>
    <t>RANIPETA</t>
  </si>
  <si>
    <t>PL/JA/22825</t>
  </si>
  <si>
    <t>SANTIA</t>
  </si>
  <si>
    <t>PL/JA/22872</t>
  </si>
  <si>
    <t>PL/JA/22874</t>
  </si>
  <si>
    <t>NAGESWARI AGENCY</t>
  </si>
  <si>
    <t>BARIMULA</t>
  </si>
  <si>
    <t>(RUPEES ONE LAKH FOURTEEN THOUSAND TWENTY FOUR ONLY)</t>
  </si>
  <si>
    <t>2591540629/ 2591540630</t>
  </si>
  <si>
    <t xml:space="preserve">MAA TARINI TRADERS </t>
  </si>
  <si>
    <t xml:space="preserve">PAINTS AND DOOR </t>
  </si>
  <si>
    <t>VINAYAKA ENTERPRISES</t>
  </si>
  <si>
    <t xml:space="preserve">To,
M/s SSIL PAINT INDUSTRIES PRIVATE LIMITED
ADDRESS : JAGATPUR CUTTACK, 9147077050
GST NO: 21ABICS3895F1Z7
</t>
  </si>
  <si>
    <t xml:space="preserve">Bill Date:  01/01/2025
Bill NO : 31090
Total Amount: 114024.00
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</si>
</sst>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wrapText="1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2" borderId="14" xfId="0" applyNumberFormat="1" applyFont="1" applyFill="1" applyBorder="1" applyAlignment="1">
      <alignment horizontal="right" vertical="center"/>
    </xf>
    <xf numFmtId="0" fontId="1" fillId="2" borderId="13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/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Border="1" applyAlignment="1">
      <alignment wrapText="1"/>
    </xf>
    <xf numFmtId="164" fontId="0" fillId="2" borderId="0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0" fillId="2" borderId="1" xfId="0" applyNumberFormat="1" applyFill="1" applyBorder="1" applyAlignment="1">
      <alignment horizontal="left" wrapText="1"/>
    </xf>
    <xf numFmtId="0" fontId="0" fillId="2" borderId="1" xfId="0" applyNumberForma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>
      <alignment horizontal="center"/>
    </xf>
    <xf numFmtId="0" fontId="0" fillId="2" borderId="16" xfId="0" applyNumberFormat="1" applyFont="1" applyFill="1" applyBorder="1"/>
    <xf numFmtId="0" fontId="0" fillId="2" borderId="16" xfId="0" applyNumberFormat="1" applyFill="1" applyBorder="1"/>
    <xf numFmtId="0" fontId="3" fillId="2" borderId="16" xfId="0" applyNumberFormat="1" applyFont="1" applyFill="1" applyBorder="1"/>
    <xf numFmtId="0" fontId="1" fillId="2" borderId="17" xfId="0" applyNumberFormat="1" applyFont="1" applyFill="1" applyBorder="1" applyAlignment="1">
      <alignment horizontal="right" vertical="center"/>
    </xf>
    <xf numFmtId="0" fontId="1" fillId="2" borderId="18" xfId="0" applyNumberFormat="1" applyFont="1" applyFill="1" applyBorder="1" applyAlignment="1">
      <alignment horizontal="right" vertical="center"/>
    </xf>
    <xf numFmtId="0" fontId="0" fillId="2" borderId="19" xfId="0" applyNumberFormat="1" applyFont="1" applyFill="1" applyBorder="1" applyAlignment="1">
      <alignment horizontal="center"/>
    </xf>
    <xf numFmtId="2" fontId="0" fillId="2" borderId="0" xfId="0" applyNumberFormat="1" applyFont="1" applyFill="1" applyBorder="1"/>
    <xf numFmtId="0" fontId="0" fillId="2" borderId="18" xfId="0" applyNumberFormat="1" applyFont="1" applyFill="1" applyBorder="1"/>
    <xf numFmtId="0" fontId="1" fillId="0" borderId="18" xfId="0" applyNumberFormat="1" applyFont="1" applyBorder="1" applyAlignment="1">
      <alignment wrapText="1"/>
    </xf>
    <xf numFmtId="0" fontId="0" fillId="0" borderId="20" xfId="0" applyNumberFormat="1" applyFont="1" applyBorder="1" applyAlignment="1">
      <alignment wrapText="1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vertical="center"/>
    </xf>
    <xf numFmtId="0" fontId="0" fillId="2" borderId="11" xfId="0" applyNumberFormat="1" applyFont="1" applyFill="1" applyBorder="1" applyAlignment="1">
      <alignment horizontal="left" vertical="center"/>
    </xf>
    <xf numFmtId="0" fontId="0" fillId="2" borderId="11" xfId="0" applyNumberFormat="1" applyFont="1" applyFill="1" applyBorder="1" applyAlignment="1">
      <alignment horizontal="left" vertical="center" wrapText="1"/>
    </xf>
    <xf numFmtId="0" fontId="3" fillId="2" borderId="11" xfId="0" applyNumberFormat="1" applyFont="1" applyFill="1" applyBorder="1" applyAlignment="1">
      <alignment vertical="center"/>
    </xf>
    <xf numFmtId="0" fontId="0" fillId="2" borderId="11" xfId="0" applyNumberFormat="1" applyFill="1" applyBorder="1" applyAlignment="1">
      <alignment vertical="center" wrapText="1"/>
    </xf>
    <xf numFmtId="164" fontId="0" fillId="2" borderId="11" xfId="0" applyNumberFormat="1" applyFont="1" applyFill="1" applyBorder="1" applyAlignment="1">
      <alignment vertical="center"/>
    </xf>
    <xf numFmtId="2" fontId="0" fillId="2" borderId="11" xfId="0" applyNumberFormat="1" applyFont="1" applyFill="1" applyBorder="1" applyAlignment="1">
      <alignment vertical="center"/>
    </xf>
    <xf numFmtId="0" fontId="3" fillId="2" borderId="15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200025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5743575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QUO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DESTINATION</v>
          </cell>
          <cell r="B1" t="str">
            <v>DISTANCE</v>
          </cell>
        </row>
        <row r="2">
          <cell r="A2" t="str">
            <v>ADA</v>
          </cell>
          <cell r="B2">
            <v>145</v>
          </cell>
        </row>
        <row r="3">
          <cell r="A3" t="str">
            <v>AMBAPUA GANJAM</v>
          </cell>
          <cell r="B3">
            <v>210</v>
          </cell>
        </row>
        <row r="4">
          <cell r="A4" t="str">
            <v>ANANDAPUR</v>
          </cell>
          <cell r="B4">
            <v>125</v>
          </cell>
        </row>
        <row r="5">
          <cell r="A5" t="str">
            <v>ANANTAPUR SORO</v>
          </cell>
          <cell r="B5">
            <v>150</v>
          </cell>
        </row>
        <row r="6">
          <cell r="A6" t="str">
            <v>ANGUL</v>
          </cell>
          <cell r="B6">
            <v>130</v>
          </cell>
        </row>
        <row r="7">
          <cell r="A7" t="str">
            <v>ARNAPAL</v>
          </cell>
          <cell r="B7">
            <v>130</v>
          </cell>
        </row>
        <row r="8">
          <cell r="A8" t="str">
            <v>BARAMBA</v>
          </cell>
          <cell r="B8">
            <v>80</v>
          </cell>
        </row>
        <row r="9">
          <cell r="A9" t="str">
            <v>BADAMBADI</v>
          </cell>
          <cell r="B9">
            <v>15</v>
          </cell>
        </row>
        <row r="10">
          <cell r="A10" t="str">
            <v>BADAMULABASANTA</v>
          </cell>
          <cell r="B10">
            <v>90</v>
          </cell>
        </row>
        <row r="11">
          <cell r="A11" t="str">
            <v>BADAPATASUNDARPUR</v>
          </cell>
          <cell r="B11">
            <v>50</v>
          </cell>
        </row>
        <row r="12">
          <cell r="A12" t="str">
            <v>BAGHAMARI</v>
          </cell>
          <cell r="B12">
            <v>75</v>
          </cell>
        </row>
        <row r="13">
          <cell r="A13" t="str">
            <v>BAHALDA</v>
          </cell>
          <cell r="B13">
            <v>300</v>
          </cell>
        </row>
        <row r="14">
          <cell r="A14" t="str">
            <v>BALARAM PRASAD</v>
          </cell>
          <cell r="B14">
            <v>125</v>
          </cell>
        </row>
        <row r="15">
          <cell r="A15" t="str">
            <v>BALASORE</v>
          </cell>
          <cell r="B15">
            <v>200</v>
          </cell>
        </row>
        <row r="16">
          <cell r="A16" t="str">
            <v>BALIA BAZAR</v>
          </cell>
          <cell r="B16">
            <v>85</v>
          </cell>
        </row>
        <row r="17">
          <cell r="A17" t="str">
            <v>BALIKHANDA</v>
          </cell>
          <cell r="B17">
            <v>155</v>
          </cell>
        </row>
        <row r="18">
          <cell r="A18" t="str">
            <v>BANARPAL</v>
          </cell>
          <cell r="B18">
            <v>130</v>
          </cell>
        </row>
        <row r="19">
          <cell r="A19" t="str">
            <v>BANKI</v>
          </cell>
          <cell r="B19">
            <v>50</v>
          </cell>
        </row>
        <row r="20">
          <cell r="A20" t="str">
            <v>BARIMULA</v>
          </cell>
          <cell r="B20">
            <v>65</v>
          </cell>
        </row>
        <row r="21">
          <cell r="A21" t="str">
            <v>BASTA</v>
          </cell>
          <cell r="B21">
            <v>240</v>
          </cell>
        </row>
        <row r="22">
          <cell r="A22" t="str">
            <v>BASUDEVPUR</v>
          </cell>
          <cell r="B22">
            <v>160</v>
          </cell>
        </row>
        <row r="23">
          <cell r="A23" t="str">
            <v>BERHAMPUR</v>
          </cell>
          <cell r="B23">
            <v>210</v>
          </cell>
        </row>
        <row r="24">
          <cell r="A24" t="str">
            <v>BETADA</v>
          </cell>
          <cell r="B24">
            <v>150</v>
          </cell>
        </row>
        <row r="25">
          <cell r="A25" t="str">
            <v>BETNOTI</v>
          </cell>
          <cell r="B25">
            <v>285</v>
          </cell>
        </row>
        <row r="26">
          <cell r="A26" t="str">
            <v>BHADRAK</v>
          </cell>
          <cell r="B26">
            <v>130</v>
          </cell>
        </row>
        <row r="27">
          <cell r="A27" t="str">
            <v>BHANJANAGAR</v>
          </cell>
          <cell r="B27">
            <v>200</v>
          </cell>
        </row>
        <row r="28">
          <cell r="A28" t="str">
            <v>BHAPUR BRP</v>
          </cell>
          <cell r="B28">
            <v>210</v>
          </cell>
        </row>
        <row r="29">
          <cell r="A29" t="str">
            <v>BHARATPUR</v>
          </cell>
          <cell r="B29">
            <v>55</v>
          </cell>
        </row>
        <row r="30">
          <cell r="A30" t="str">
            <v>BHUBANESWAR</v>
          </cell>
          <cell r="B30">
            <v>35</v>
          </cell>
        </row>
        <row r="31">
          <cell r="A31" t="str">
            <v>BHUBANESWAR (UNIT-4)</v>
          </cell>
          <cell r="B31">
            <v>35</v>
          </cell>
        </row>
        <row r="32">
          <cell r="A32" t="str">
            <v>BHUTMUNDAI</v>
          </cell>
          <cell r="B32">
            <v>85</v>
          </cell>
        </row>
        <row r="33">
          <cell r="A33" t="str">
            <v>BISOI</v>
          </cell>
          <cell r="B33">
            <v>270</v>
          </cell>
        </row>
        <row r="34">
          <cell r="A34" t="str">
            <v>BOINDA</v>
          </cell>
          <cell r="B34">
            <v>170</v>
          </cell>
        </row>
        <row r="35">
          <cell r="A35" t="str">
            <v>BONTH CHAK</v>
          </cell>
          <cell r="B35">
            <v>135</v>
          </cell>
        </row>
        <row r="36">
          <cell r="A36" t="str">
            <v>BUGUDA</v>
          </cell>
          <cell r="B36">
            <v>200</v>
          </cell>
        </row>
        <row r="37">
          <cell r="A37" t="str">
            <v>CHANDAKA</v>
          </cell>
          <cell r="B37">
            <v>45</v>
          </cell>
        </row>
        <row r="38">
          <cell r="A38" t="str">
            <v>CHHATABARA</v>
          </cell>
          <cell r="B38">
            <v>50</v>
          </cell>
        </row>
        <row r="39">
          <cell r="A39" t="str">
            <v>CHHATRAPUR</v>
          </cell>
          <cell r="B39">
            <v>185</v>
          </cell>
        </row>
        <row r="40">
          <cell r="A40" t="str">
            <v>CHOUDWAR</v>
          </cell>
          <cell r="B40">
            <v>15</v>
          </cell>
        </row>
        <row r="41">
          <cell r="A41" t="str">
            <v>COLLEGE SQUARE</v>
          </cell>
          <cell r="B41">
            <v>10</v>
          </cell>
        </row>
        <row r="42">
          <cell r="A42" t="str">
            <v>CUTTACK</v>
          </cell>
          <cell r="B42">
            <v>15</v>
          </cell>
        </row>
        <row r="43">
          <cell r="A43" t="str">
            <v>CUTTACK CONTAINMENT ROAD</v>
          </cell>
          <cell r="B43">
            <v>15</v>
          </cell>
        </row>
        <row r="44">
          <cell r="A44" t="str">
            <v>DAMANA</v>
          </cell>
          <cell r="B44">
            <v>35</v>
          </cell>
        </row>
        <row r="45">
          <cell r="A45" t="str">
            <v>DANAGADI</v>
          </cell>
          <cell r="B45">
            <v>90</v>
          </cell>
        </row>
        <row r="46">
          <cell r="A46" t="str">
            <v>DHALAPATHAR</v>
          </cell>
          <cell r="B46">
            <v>90</v>
          </cell>
        </row>
        <row r="47">
          <cell r="A47" t="str">
            <v>DHAMNAGAR</v>
          </cell>
          <cell r="B47">
            <v>155</v>
          </cell>
        </row>
        <row r="48">
          <cell r="A48" t="str">
            <v>DHENKANAL</v>
          </cell>
          <cell r="B48">
            <v>50</v>
          </cell>
        </row>
        <row r="49">
          <cell r="A49" t="str">
            <v>DIGAPAHANDI</v>
          </cell>
          <cell r="B49">
            <v>235</v>
          </cell>
        </row>
        <row r="50">
          <cell r="A50" t="str">
            <v>GAJAPATI</v>
          </cell>
          <cell r="B50">
            <v>350</v>
          </cell>
        </row>
        <row r="51">
          <cell r="A51" t="str">
            <v>GANESWARPUR GANJAM</v>
          </cell>
          <cell r="B51">
            <v>220</v>
          </cell>
        </row>
        <row r="52">
          <cell r="A52" t="str">
            <v>GANJAM</v>
          </cell>
          <cell r="B52">
            <v>230</v>
          </cell>
        </row>
        <row r="53">
          <cell r="A53" t="str">
            <v>GELPUR</v>
          </cell>
          <cell r="B53">
            <v>110</v>
          </cell>
        </row>
        <row r="54">
          <cell r="A54" t="str">
            <v>GHASIPURA</v>
          </cell>
          <cell r="B54">
            <v>125</v>
          </cell>
        </row>
        <row r="55">
          <cell r="A55" t="str">
            <v>GHATAGAON</v>
          </cell>
          <cell r="B55">
            <v>255</v>
          </cell>
        </row>
        <row r="56">
          <cell r="A56" t="str">
            <v>GODISAHI</v>
          </cell>
          <cell r="B56">
            <v>30</v>
          </cell>
        </row>
        <row r="57">
          <cell r="A57" t="str">
            <v>GOSANINUAGAON BRP</v>
          </cell>
          <cell r="B57">
            <v>210</v>
          </cell>
        </row>
        <row r="58">
          <cell r="A58" t="str">
            <v>GOTARA</v>
          </cell>
          <cell r="B58">
            <v>35</v>
          </cell>
        </row>
        <row r="59">
          <cell r="A59" t="str">
            <v>GOVINDPUR BAIROI</v>
          </cell>
          <cell r="B59">
            <v>50</v>
          </cell>
        </row>
        <row r="60">
          <cell r="A60" t="str">
            <v>GULNAGAR</v>
          </cell>
          <cell r="B60">
            <v>85</v>
          </cell>
        </row>
        <row r="61">
          <cell r="A61" t="str">
            <v>HADUBHANGI</v>
          </cell>
          <cell r="B61">
            <v>350</v>
          </cell>
        </row>
        <row r="62">
          <cell r="A62" t="str">
            <v>HARIRAJPUR (KHURDA)</v>
          </cell>
          <cell r="B62">
            <v>30</v>
          </cell>
        </row>
        <row r="63">
          <cell r="A63" t="str">
            <v>HATADIHI</v>
          </cell>
          <cell r="B63">
            <v>130</v>
          </cell>
        </row>
        <row r="64">
          <cell r="A64" t="str">
            <v>JAGATSINGHPUR</v>
          </cell>
          <cell r="B64">
            <v>60</v>
          </cell>
        </row>
        <row r="65">
          <cell r="A65" t="str">
            <v>JAJATI NAGAR</v>
          </cell>
          <cell r="B65">
            <v>70</v>
          </cell>
        </row>
        <row r="66">
          <cell r="A66" t="str">
            <v>JAJPUR TOWN</v>
          </cell>
          <cell r="B66">
            <v>70</v>
          </cell>
        </row>
        <row r="67">
          <cell r="A67" t="str">
            <v>JALESWAR</v>
          </cell>
          <cell r="B67">
            <v>260</v>
          </cell>
        </row>
        <row r="68">
          <cell r="A68" t="str">
            <v>JAMUJHADI</v>
          </cell>
          <cell r="B68">
            <v>130</v>
          </cell>
        </row>
        <row r="69">
          <cell r="A69" t="str">
            <v>JARKA</v>
          </cell>
          <cell r="B69">
            <v>60</v>
          </cell>
        </row>
        <row r="70">
          <cell r="A70" t="str">
            <v>JUNUSPATNA</v>
          </cell>
          <cell r="B70">
            <v>15</v>
          </cell>
        </row>
        <row r="71">
          <cell r="A71" t="str">
            <v>KADALIMUNDA ANGUL</v>
          </cell>
          <cell r="B71">
            <v>130</v>
          </cell>
        </row>
        <row r="72">
          <cell r="A72" t="str">
            <v xml:space="preserve">KAIRASI </v>
          </cell>
          <cell r="B72">
            <v>190</v>
          </cell>
        </row>
        <row r="73">
          <cell r="A73" t="str">
            <v>KAMAKHYANAGAR</v>
          </cell>
          <cell r="B73">
            <v>90</v>
          </cell>
        </row>
        <row r="74">
          <cell r="A74" t="str">
            <v>KANSAMARI</v>
          </cell>
          <cell r="B74">
            <v>255</v>
          </cell>
        </row>
        <row r="75">
          <cell r="A75" t="str">
            <v>KASHINAGAR</v>
          </cell>
          <cell r="B75">
            <v>350</v>
          </cell>
        </row>
        <row r="76">
          <cell r="A76" t="str">
            <v>KENDRAPARA</v>
          </cell>
          <cell r="B76">
            <v>85</v>
          </cell>
        </row>
        <row r="77">
          <cell r="A77" t="str">
            <v>KEONJHAR</v>
          </cell>
          <cell r="B77">
            <v>200</v>
          </cell>
        </row>
        <row r="78">
          <cell r="A78" t="str">
            <v>KESURA, PURI BYPASS</v>
          </cell>
          <cell r="B78">
            <v>25</v>
          </cell>
        </row>
        <row r="79">
          <cell r="A79" t="str">
            <v>KHANTAPADA</v>
          </cell>
          <cell r="B79">
            <v>180</v>
          </cell>
        </row>
        <row r="80">
          <cell r="A80" t="str">
            <v>KHORDA</v>
          </cell>
          <cell r="B80">
            <v>50</v>
          </cell>
        </row>
        <row r="81">
          <cell r="A81" t="str">
            <v>KHUNTA</v>
          </cell>
          <cell r="B81">
            <v>205</v>
          </cell>
        </row>
        <row r="82">
          <cell r="A82" t="str">
            <v>KHURDA</v>
          </cell>
          <cell r="B82">
            <v>60</v>
          </cell>
        </row>
        <row r="83">
          <cell r="A83" t="str">
            <v>KODALA</v>
          </cell>
          <cell r="B83">
            <v>170</v>
          </cell>
        </row>
        <row r="84">
          <cell r="A84" t="str">
            <v>KONISI</v>
          </cell>
          <cell r="B84">
            <v>200</v>
          </cell>
        </row>
        <row r="85">
          <cell r="A85" t="str">
            <v>KORAPUT</v>
          </cell>
          <cell r="B85">
            <v>530</v>
          </cell>
        </row>
        <row r="86">
          <cell r="A86" t="str">
            <v>KUDIA</v>
          </cell>
          <cell r="B86">
            <v>220</v>
          </cell>
        </row>
        <row r="87">
          <cell r="A87" t="str">
            <v>KURUDOL</v>
          </cell>
          <cell r="B87">
            <v>130</v>
          </cell>
        </row>
        <row r="88">
          <cell r="A88" t="str">
            <v>LINK ROAD</v>
          </cell>
          <cell r="B88">
            <v>15</v>
          </cell>
        </row>
        <row r="89">
          <cell r="A89" t="str">
            <v>MACHHAMARA GAJAPATI</v>
          </cell>
          <cell r="B89">
            <v>300</v>
          </cell>
        </row>
        <row r="90">
          <cell r="A90" t="str">
            <v>MADHUPATNA</v>
          </cell>
          <cell r="B90">
            <v>15</v>
          </cell>
        </row>
        <row r="91">
          <cell r="A91" t="str">
            <v>MARKONA</v>
          </cell>
          <cell r="B91">
            <v>125</v>
          </cell>
        </row>
        <row r="92">
          <cell r="A92" t="str">
            <v>MARKONA, SIMULIA</v>
          </cell>
          <cell r="B92">
            <v>125</v>
          </cell>
        </row>
        <row r="93">
          <cell r="A93" t="str">
            <v>MULABASANTA KENDRAPARA</v>
          </cell>
          <cell r="B93">
            <v>85</v>
          </cell>
        </row>
        <row r="94">
          <cell r="A94" t="str">
            <v>MUNDALI,BANKI</v>
          </cell>
          <cell r="B94">
            <v>30</v>
          </cell>
        </row>
        <row r="95">
          <cell r="A95" t="str">
            <v>NARAYANPURA</v>
          </cell>
          <cell r="B95">
            <v>350</v>
          </cell>
        </row>
        <row r="96">
          <cell r="A96" t="str">
            <v>NARSINGHPUR</v>
          </cell>
          <cell r="B96">
            <v>105</v>
          </cell>
        </row>
        <row r="97">
          <cell r="A97" t="str">
            <v>NIALI</v>
          </cell>
          <cell r="B97">
            <v>45</v>
          </cell>
        </row>
        <row r="98">
          <cell r="A98" t="str">
            <v>NISCHINTAKOILI</v>
          </cell>
          <cell r="B98">
            <v>35</v>
          </cell>
        </row>
        <row r="99">
          <cell r="A99" t="str">
            <v>PAGA</v>
          </cell>
          <cell r="B99">
            <v>20</v>
          </cell>
        </row>
        <row r="100">
          <cell r="A100" t="str">
            <v xml:space="preserve">PARALAKHEMUNDI </v>
          </cell>
          <cell r="B100">
            <v>350</v>
          </cell>
        </row>
        <row r="101">
          <cell r="A101" t="str">
            <v>PITHAPUR</v>
          </cell>
          <cell r="B101">
            <v>15</v>
          </cell>
        </row>
        <row r="102">
          <cell r="A102" t="str">
            <v>PRESS CHHAK</v>
          </cell>
          <cell r="B102">
            <v>10</v>
          </cell>
        </row>
        <row r="103">
          <cell r="A103" t="str">
            <v>PURI</v>
          </cell>
          <cell r="B103">
            <v>110</v>
          </cell>
        </row>
        <row r="104">
          <cell r="A104" t="str">
            <v>RAGADI</v>
          </cell>
          <cell r="B104">
            <v>85</v>
          </cell>
        </row>
        <row r="105">
          <cell r="A105" t="str">
            <v>RAIPUR (CUTTACK)</v>
          </cell>
          <cell r="B105">
            <v>35</v>
          </cell>
        </row>
        <row r="106">
          <cell r="A106" t="str">
            <v>RAJBERHAMPUR</v>
          </cell>
          <cell r="B106">
            <v>180</v>
          </cell>
        </row>
        <row r="107">
          <cell r="A107" t="str">
            <v>RAJNAGAR</v>
          </cell>
          <cell r="B107">
            <v>80</v>
          </cell>
        </row>
        <row r="108">
          <cell r="A108" t="str">
            <v>RANIPETA</v>
          </cell>
          <cell r="B108">
            <v>320</v>
          </cell>
        </row>
        <row r="109">
          <cell r="A109" t="str">
            <v>REAMAL</v>
          </cell>
          <cell r="B109">
            <v>220</v>
          </cell>
        </row>
        <row r="110">
          <cell r="A110" t="str">
            <v>REMUNA</v>
          </cell>
          <cell r="B110">
            <v>210</v>
          </cell>
        </row>
        <row r="111">
          <cell r="A111" t="str">
            <v>RENGALI</v>
          </cell>
          <cell r="B111">
            <v>270</v>
          </cell>
        </row>
        <row r="112">
          <cell r="A112" t="str">
            <v>RUPSA</v>
          </cell>
          <cell r="B112">
            <v>190</v>
          </cell>
        </row>
        <row r="113">
          <cell r="A113" t="str">
            <v>SAMBALPUR</v>
          </cell>
          <cell r="B113">
            <v>275</v>
          </cell>
        </row>
        <row r="114">
          <cell r="A114" t="str">
            <v>SATHIPUR</v>
          </cell>
          <cell r="B114">
            <v>85</v>
          </cell>
        </row>
        <row r="115">
          <cell r="A115" t="str">
            <v>SATICHAURA</v>
          </cell>
          <cell r="B115">
            <v>20</v>
          </cell>
        </row>
        <row r="116">
          <cell r="A116" t="str">
            <v>SINGIRI</v>
          </cell>
          <cell r="B116">
            <v>85</v>
          </cell>
        </row>
        <row r="117">
          <cell r="A117" t="str">
            <v>SORO</v>
          </cell>
          <cell r="B117">
            <v>150</v>
          </cell>
        </row>
        <row r="118">
          <cell r="A118" t="str">
            <v>SUKINDA</v>
          </cell>
          <cell r="B118">
            <v>125</v>
          </cell>
        </row>
        <row r="119">
          <cell r="A119" t="str">
            <v>SUNABEDA</v>
          </cell>
          <cell r="B119">
            <v>520</v>
          </cell>
        </row>
        <row r="120">
          <cell r="A120" t="str">
            <v>SUNHAT</v>
          </cell>
          <cell r="B120">
            <v>180</v>
          </cell>
        </row>
        <row r="121">
          <cell r="A121" t="str">
            <v>TIHIDI</v>
          </cell>
          <cell r="B121">
            <v>150</v>
          </cell>
        </row>
        <row r="122">
          <cell r="A122" t="str">
            <v>TIKIRI</v>
          </cell>
          <cell r="B122">
            <v>470</v>
          </cell>
        </row>
        <row r="123">
          <cell r="A123" t="str">
            <v>TRISULIA</v>
          </cell>
          <cell r="B123">
            <v>25</v>
          </cell>
        </row>
        <row r="124">
          <cell r="A124" t="str">
            <v>TULSIPUR</v>
          </cell>
          <cell r="B124">
            <v>20</v>
          </cell>
        </row>
        <row r="125">
          <cell r="A125" t="str">
            <v>TULU GANJAM</v>
          </cell>
          <cell r="B125">
            <v>215</v>
          </cell>
        </row>
        <row r="126">
          <cell r="A126" t="str">
            <v>UDALA</v>
          </cell>
          <cell r="B126">
            <v>195</v>
          </cell>
        </row>
        <row r="127">
          <cell r="A127" t="str">
            <v>BANTA</v>
          </cell>
          <cell r="B127">
            <v>145</v>
          </cell>
        </row>
        <row r="128">
          <cell r="A128" t="str">
            <v>BHISAMGIRI</v>
          </cell>
          <cell r="B128">
            <v>255</v>
          </cell>
        </row>
        <row r="129">
          <cell r="A129" t="str">
            <v>KANTIGADIA</v>
          </cell>
          <cell r="B129">
            <v>75</v>
          </cell>
        </row>
        <row r="130">
          <cell r="A130" t="str">
            <v>SIMULIA</v>
          </cell>
          <cell r="B130">
            <v>285</v>
          </cell>
        </row>
        <row r="131">
          <cell r="A131" t="str">
            <v>TURANGA</v>
          </cell>
          <cell r="B131">
            <v>135</v>
          </cell>
        </row>
        <row r="132">
          <cell r="A132" t="str">
            <v>NUAPADA (CUTTACK)</v>
          </cell>
          <cell r="B132">
            <v>15</v>
          </cell>
        </row>
        <row r="133">
          <cell r="A133" t="str">
            <v>ATTABIRA</v>
          </cell>
          <cell r="B133">
            <v>380</v>
          </cell>
        </row>
        <row r="134">
          <cell r="A134" t="str">
            <v>CDA-13</v>
          </cell>
          <cell r="B134">
            <v>25</v>
          </cell>
        </row>
        <row r="135">
          <cell r="A135" t="str">
            <v>SASON</v>
          </cell>
          <cell r="B135">
            <v>320</v>
          </cell>
        </row>
        <row r="136">
          <cell r="A136" t="str">
            <v>BARAIPALI</v>
          </cell>
          <cell r="B136">
            <v>305</v>
          </cell>
        </row>
        <row r="137">
          <cell r="A137" t="str">
            <v>BAMUR</v>
          </cell>
          <cell r="B137">
            <v>200</v>
          </cell>
        </row>
        <row r="138">
          <cell r="A138" t="str">
            <v>BALAKATI</v>
          </cell>
          <cell r="B138">
            <v>50</v>
          </cell>
        </row>
        <row r="139">
          <cell r="A139" t="str">
            <v>BHINGARPUR</v>
          </cell>
          <cell r="B139">
            <v>40</v>
          </cell>
        </row>
        <row r="140">
          <cell r="A140" t="str">
            <v>KACHERA</v>
          </cell>
          <cell r="B140">
            <v>85</v>
          </cell>
        </row>
        <row r="141">
          <cell r="A141" t="str">
            <v>KHANDAPADA</v>
          </cell>
          <cell r="B141">
            <v>120</v>
          </cell>
        </row>
        <row r="142">
          <cell r="A142" t="str">
            <v>LALBAG</v>
          </cell>
          <cell r="B142">
            <v>80</v>
          </cell>
        </row>
        <row r="143">
          <cell r="A143" t="str">
            <v>SANKHACHILA</v>
          </cell>
          <cell r="B143">
            <v>70</v>
          </cell>
        </row>
        <row r="144">
          <cell r="A144" t="str">
            <v>SUNDERPADA</v>
          </cell>
          <cell r="B144">
            <v>50</v>
          </cell>
        </row>
        <row r="145">
          <cell r="A145" t="str">
            <v>PANIORA</v>
          </cell>
          <cell r="B145">
            <v>65</v>
          </cell>
        </row>
        <row r="146">
          <cell r="A146" t="str">
            <v>PURUSOTTAMPUR</v>
          </cell>
          <cell r="B146">
            <v>240</v>
          </cell>
        </row>
        <row r="147">
          <cell r="A147" t="str">
            <v>BURLA</v>
          </cell>
          <cell r="B147">
            <v>295</v>
          </cell>
        </row>
        <row r="148">
          <cell r="A148" t="str">
            <v>DHANUPALI</v>
          </cell>
          <cell r="B148">
            <v>295</v>
          </cell>
        </row>
        <row r="149">
          <cell r="A149" t="str">
            <v>BARPALI</v>
          </cell>
          <cell r="B149">
            <v>380</v>
          </cell>
        </row>
        <row r="150">
          <cell r="A150" t="str">
            <v>HUMMA</v>
          </cell>
          <cell r="B150">
            <v>250</v>
          </cell>
        </row>
        <row r="151">
          <cell r="A151" t="str">
            <v>NARENDRAPUR</v>
          </cell>
          <cell r="B151">
            <v>225</v>
          </cell>
        </row>
        <row r="152">
          <cell r="A152" t="str">
            <v>KANHEIPUR</v>
          </cell>
          <cell r="B152">
            <v>305</v>
          </cell>
        </row>
        <row r="153">
          <cell r="A153" t="str">
            <v>BIRAMAHARAJPUR</v>
          </cell>
          <cell r="B153">
            <v>430</v>
          </cell>
        </row>
        <row r="154">
          <cell r="A154" t="str">
            <v>PALUR</v>
          </cell>
          <cell r="B154">
            <v>260</v>
          </cell>
        </row>
        <row r="155">
          <cell r="A155" t="str">
            <v>GOSALA</v>
          </cell>
          <cell r="B155">
            <v>300</v>
          </cell>
        </row>
        <row r="156">
          <cell r="A156" t="str">
            <v>SANTIA</v>
          </cell>
          <cell r="B156">
            <v>265</v>
          </cell>
        </row>
        <row r="157">
          <cell r="A157" t="str">
            <v xml:space="preserve">GANDABAHAL </v>
          </cell>
          <cell r="B157">
            <v>440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8"/>
  <sheetViews>
    <sheetView tabSelected="1" topLeftCell="A142" workbookViewId="0">
      <selection activeCell="J168" sqref="J168"/>
    </sheetView>
  </sheetViews>
  <sheetFormatPr defaultRowHeight="15"/>
  <cols>
    <col min="1" max="1" width="5.140625" style="1" customWidth="1"/>
    <col min="2" max="2" width="10.7109375" style="1" bestFit="1" customWidth="1"/>
    <col min="3" max="3" width="11.85546875" style="1" customWidth="1"/>
    <col min="4" max="4" width="10.42578125" style="1" customWidth="1"/>
    <col min="5" max="5" width="11.85546875" style="1" bestFit="1" customWidth="1"/>
    <col min="6" max="6" width="33.85546875" style="56" customWidth="1"/>
    <col min="7" max="7" width="6.42578125" style="1" bestFit="1" customWidth="1"/>
    <col min="8" max="8" width="17.85546875" style="1" customWidth="1"/>
    <col min="9" max="9" width="13.28515625" style="2" customWidth="1"/>
    <col min="10" max="10" width="6.28515625" style="2" customWidth="1"/>
    <col min="11" max="11" width="5.85546875" style="2" customWidth="1"/>
    <col min="12" max="12" width="9.85546875" style="2" customWidth="1"/>
    <col min="13" max="13" width="5.42578125" style="1" bestFit="1" customWidth="1"/>
    <col min="14" max="14" width="9.5703125" style="1" bestFit="1" customWidth="1"/>
    <col min="15" max="15" width="10" style="1" customWidth="1"/>
    <col min="16" max="16384" width="9.140625" style="1"/>
  </cols>
  <sheetData>
    <row r="1" spans="1:16" ht="90" customHeight="1" thickBot="1">
      <c r="A1" s="17"/>
      <c r="B1" s="18"/>
      <c r="C1" s="18"/>
      <c r="D1" s="18"/>
      <c r="E1" s="18"/>
      <c r="F1" s="18"/>
      <c r="G1" s="18"/>
      <c r="H1" s="22" t="s">
        <v>0</v>
      </c>
      <c r="I1" s="22"/>
      <c r="J1" s="22"/>
      <c r="K1" s="22"/>
      <c r="L1" s="22"/>
      <c r="M1" s="22"/>
      <c r="N1" s="23"/>
    </row>
    <row r="2" spans="1:16" s="3" customFormat="1" ht="75.75" customHeight="1" thickBot="1">
      <c r="A2" s="19" t="s">
        <v>399</v>
      </c>
      <c r="B2" s="20"/>
      <c r="C2" s="20"/>
      <c r="D2" s="20"/>
      <c r="E2" s="20"/>
      <c r="F2" s="20"/>
      <c r="G2" s="62"/>
      <c r="H2" s="24" t="s">
        <v>400</v>
      </c>
      <c r="I2" s="24"/>
      <c r="J2" s="24"/>
      <c r="K2" s="24"/>
      <c r="L2" s="24"/>
      <c r="M2" s="24"/>
      <c r="N2" s="25"/>
      <c r="O2" s="14"/>
      <c r="P2" s="14"/>
    </row>
    <row r="3" spans="1:16" s="61" customFormat="1" ht="30.75" thickBot="1">
      <c r="A3" s="8" t="s">
        <v>1</v>
      </c>
      <c r="B3" s="9" t="s">
        <v>18</v>
      </c>
      <c r="C3" s="9" t="s">
        <v>2</v>
      </c>
      <c r="D3" s="9" t="s">
        <v>19</v>
      </c>
      <c r="E3" s="10" t="s">
        <v>20</v>
      </c>
      <c r="F3" s="10" t="s">
        <v>3</v>
      </c>
      <c r="G3" s="9" t="s">
        <v>11</v>
      </c>
      <c r="H3" s="10" t="s">
        <v>4</v>
      </c>
      <c r="I3" s="9" t="s">
        <v>16</v>
      </c>
      <c r="J3" s="7" t="s">
        <v>40</v>
      </c>
      <c r="K3" s="11" t="s">
        <v>5</v>
      </c>
      <c r="L3" s="12" t="s">
        <v>6</v>
      </c>
      <c r="M3" s="13" t="s">
        <v>7</v>
      </c>
      <c r="N3" s="15" t="s">
        <v>13</v>
      </c>
      <c r="O3" s="16" t="s">
        <v>31</v>
      </c>
    </row>
    <row r="4" spans="1:16" s="4" customFormat="1" ht="18" customHeight="1">
      <c r="A4" s="76">
        <v>1</v>
      </c>
      <c r="B4" s="77" t="s">
        <v>67</v>
      </c>
      <c r="C4" s="77" t="s">
        <v>68</v>
      </c>
      <c r="D4" s="78" t="s">
        <v>69</v>
      </c>
      <c r="E4" s="78">
        <v>2591540628</v>
      </c>
      <c r="F4" s="79" t="s">
        <v>70</v>
      </c>
      <c r="G4" s="80" t="s">
        <v>12</v>
      </c>
      <c r="H4" s="81" t="s">
        <v>71</v>
      </c>
      <c r="I4" s="81" t="s">
        <v>72</v>
      </c>
      <c r="J4" s="77">
        <f>VLOOKUP(H4,[1]Sheet1!$A$1:$B$158,2,FALSE)</f>
        <v>430</v>
      </c>
      <c r="K4" s="77">
        <v>16</v>
      </c>
      <c r="L4" s="82">
        <v>415.35</v>
      </c>
      <c r="M4" s="83">
        <v>4.25</v>
      </c>
      <c r="N4" s="83">
        <f>L4*M4</f>
        <v>1765.2375000000002</v>
      </c>
      <c r="O4" s="84" t="s">
        <v>43</v>
      </c>
    </row>
    <row r="5" spans="1:16" s="4" customFormat="1" ht="30">
      <c r="A5" s="63">
        <f>A4+1</f>
        <v>2</v>
      </c>
      <c r="B5" s="35" t="s">
        <v>73</v>
      </c>
      <c r="C5" s="35" t="s">
        <v>74</v>
      </c>
      <c r="D5" s="36" t="s">
        <v>75</v>
      </c>
      <c r="E5" s="58" t="s">
        <v>395</v>
      </c>
      <c r="F5" s="59" t="s">
        <v>58</v>
      </c>
      <c r="G5" s="37" t="s">
        <v>12</v>
      </c>
      <c r="H5" s="38" t="s">
        <v>59</v>
      </c>
      <c r="I5" s="58" t="s">
        <v>55</v>
      </c>
      <c r="J5" s="35">
        <f>VLOOKUP(H5,[1]Sheet1!$A$1:$B$158,2,FALSE)</f>
        <v>305</v>
      </c>
      <c r="K5" s="35">
        <v>8</v>
      </c>
      <c r="L5" s="40">
        <v>93.13</v>
      </c>
      <c r="M5" s="60">
        <v>3.75</v>
      </c>
      <c r="N5" s="60">
        <f t="shared" ref="N5:N68" si="0">L5*M5</f>
        <v>349.23749999999995</v>
      </c>
      <c r="O5" s="64" t="s">
        <v>43</v>
      </c>
    </row>
    <row r="6" spans="1:16" s="4" customFormat="1" ht="18" customHeight="1">
      <c r="A6" s="65">
        <f t="shared" ref="A6:A69" si="1">A5+1</f>
        <v>3</v>
      </c>
      <c r="B6" s="26" t="s">
        <v>76</v>
      </c>
      <c r="C6" s="26" t="s">
        <v>77</v>
      </c>
      <c r="D6" s="27" t="s">
        <v>78</v>
      </c>
      <c r="E6" s="27">
        <v>2591540632</v>
      </c>
      <c r="F6" s="52" t="s">
        <v>58</v>
      </c>
      <c r="G6" s="28" t="s">
        <v>12</v>
      </c>
      <c r="H6" s="33" t="s">
        <v>59</v>
      </c>
      <c r="I6" s="29" t="s">
        <v>55</v>
      </c>
      <c r="J6" s="26">
        <f>VLOOKUP(H6,[1]Sheet1!$A$1:$B$158,2,FALSE)</f>
        <v>305</v>
      </c>
      <c r="K6" s="26">
        <v>11</v>
      </c>
      <c r="L6" s="30">
        <v>174.69</v>
      </c>
      <c r="M6" s="31">
        <v>3.75</v>
      </c>
      <c r="N6" s="31">
        <f t="shared" si="0"/>
        <v>655.08749999999998</v>
      </c>
      <c r="O6" s="66" t="s">
        <v>79</v>
      </c>
    </row>
    <row r="7" spans="1:16" s="4" customFormat="1" ht="18" customHeight="1">
      <c r="A7" s="65">
        <f t="shared" si="1"/>
        <v>4</v>
      </c>
      <c r="B7" s="26" t="s">
        <v>76</v>
      </c>
      <c r="C7" s="26" t="s">
        <v>80</v>
      </c>
      <c r="D7" s="27" t="s">
        <v>75</v>
      </c>
      <c r="E7" s="27">
        <v>2591540631</v>
      </c>
      <c r="F7" s="52" t="s">
        <v>41</v>
      </c>
      <c r="G7" s="28" t="s">
        <v>12</v>
      </c>
      <c r="H7" s="34" t="s">
        <v>38</v>
      </c>
      <c r="I7" s="29" t="s">
        <v>23</v>
      </c>
      <c r="J7" s="26">
        <f>VLOOKUP(H7,[1]Sheet1!$A$1:$B$158,2,FALSE)</f>
        <v>135</v>
      </c>
      <c r="K7" s="26">
        <v>16</v>
      </c>
      <c r="L7" s="30">
        <v>120.12</v>
      </c>
      <c r="M7" s="31">
        <v>3</v>
      </c>
      <c r="N7" s="31">
        <f t="shared" si="0"/>
        <v>360.36</v>
      </c>
      <c r="O7" s="66" t="s">
        <v>79</v>
      </c>
    </row>
    <row r="8" spans="1:16" s="4" customFormat="1" ht="18" customHeight="1">
      <c r="A8" s="65">
        <f t="shared" si="1"/>
        <v>5</v>
      </c>
      <c r="B8" s="26" t="s">
        <v>81</v>
      </c>
      <c r="C8" s="26" t="s">
        <v>82</v>
      </c>
      <c r="D8" s="27" t="s">
        <v>83</v>
      </c>
      <c r="E8" s="27">
        <v>2591540633</v>
      </c>
      <c r="F8" s="53" t="s">
        <v>32</v>
      </c>
      <c r="G8" s="28" t="s">
        <v>12</v>
      </c>
      <c r="H8" s="33" t="s">
        <v>33</v>
      </c>
      <c r="I8" s="29" t="s">
        <v>23</v>
      </c>
      <c r="J8" s="26">
        <f>VLOOKUP(H8,[1]Sheet1!$A$1:$B$158,2,FALSE)</f>
        <v>130</v>
      </c>
      <c r="K8" s="26">
        <v>66</v>
      </c>
      <c r="L8" s="30">
        <v>1230.3</v>
      </c>
      <c r="M8" s="31">
        <v>3</v>
      </c>
      <c r="N8" s="31">
        <f t="shared" si="0"/>
        <v>3690.8999999999996</v>
      </c>
      <c r="O8" s="66" t="s">
        <v>79</v>
      </c>
    </row>
    <row r="9" spans="1:16" s="4" customFormat="1" ht="18" customHeight="1">
      <c r="A9" s="65">
        <f t="shared" si="1"/>
        <v>6</v>
      </c>
      <c r="B9" s="26" t="s">
        <v>84</v>
      </c>
      <c r="C9" s="26" t="s">
        <v>85</v>
      </c>
      <c r="D9" s="27" t="s">
        <v>84</v>
      </c>
      <c r="E9" s="27" t="s">
        <v>86</v>
      </c>
      <c r="F9" s="52" t="s">
        <v>87</v>
      </c>
      <c r="G9" s="28" t="s">
        <v>12</v>
      </c>
      <c r="H9" s="33" t="s">
        <v>88</v>
      </c>
      <c r="I9" s="29" t="s">
        <v>10</v>
      </c>
      <c r="J9" s="26">
        <f>VLOOKUP(H9,[1]Sheet1!$A$1:$B$158,2,FALSE)</f>
        <v>155</v>
      </c>
      <c r="K9" s="26">
        <v>1</v>
      </c>
      <c r="L9" s="30">
        <v>15</v>
      </c>
      <c r="M9" s="31">
        <v>3</v>
      </c>
      <c r="N9" s="31">
        <f t="shared" si="0"/>
        <v>45</v>
      </c>
      <c r="O9" s="66" t="s">
        <v>89</v>
      </c>
    </row>
    <row r="10" spans="1:16" s="4" customFormat="1" ht="18" customHeight="1">
      <c r="A10" s="65">
        <f t="shared" si="1"/>
        <v>7</v>
      </c>
      <c r="B10" s="26" t="s">
        <v>84</v>
      </c>
      <c r="C10" s="26" t="s">
        <v>90</v>
      </c>
      <c r="D10" s="27" t="s">
        <v>84</v>
      </c>
      <c r="E10" s="27" t="s">
        <v>91</v>
      </c>
      <c r="F10" s="52" t="s">
        <v>92</v>
      </c>
      <c r="G10" s="28" t="s">
        <v>12</v>
      </c>
      <c r="H10" s="33" t="s">
        <v>24</v>
      </c>
      <c r="I10" s="29" t="s">
        <v>10</v>
      </c>
      <c r="J10" s="26">
        <f>VLOOKUP(H10,[1]Sheet1!$A$1:$B$158,2,FALSE)</f>
        <v>155</v>
      </c>
      <c r="K10" s="26">
        <v>4</v>
      </c>
      <c r="L10" s="30">
        <v>60</v>
      </c>
      <c r="M10" s="31">
        <v>3</v>
      </c>
      <c r="N10" s="31">
        <f t="shared" si="0"/>
        <v>180</v>
      </c>
      <c r="O10" s="66" t="s">
        <v>89</v>
      </c>
    </row>
    <row r="11" spans="1:16" s="4" customFormat="1" ht="18" customHeight="1">
      <c r="A11" s="65">
        <f t="shared" si="1"/>
        <v>8</v>
      </c>
      <c r="B11" s="26" t="s">
        <v>84</v>
      </c>
      <c r="C11" s="26" t="s">
        <v>93</v>
      </c>
      <c r="D11" s="27" t="s">
        <v>84</v>
      </c>
      <c r="E11" s="27" t="s">
        <v>94</v>
      </c>
      <c r="F11" s="52" t="s">
        <v>95</v>
      </c>
      <c r="G11" s="28" t="s">
        <v>12</v>
      </c>
      <c r="H11" s="33" t="s">
        <v>96</v>
      </c>
      <c r="I11" s="29" t="s">
        <v>22</v>
      </c>
      <c r="J11" s="26">
        <f>VLOOKUP(H11,[1]Sheet1!$A$1:$B$158,2,FALSE)</f>
        <v>60</v>
      </c>
      <c r="K11" s="26">
        <v>3</v>
      </c>
      <c r="L11" s="30">
        <v>45</v>
      </c>
      <c r="M11" s="31">
        <v>2.25</v>
      </c>
      <c r="N11" s="31">
        <f t="shared" si="0"/>
        <v>101.25</v>
      </c>
      <c r="O11" s="66" t="s">
        <v>89</v>
      </c>
    </row>
    <row r="12" spans="1:16" s="4" customFormat="1" ht="18" customHeight="1">
      <c r="A12" s="65">
        <f t="shared" si="1"/>
        <v>9</v>
      </c>
      <c r="B12" s="26" t="s">
        <v>84</v>
      </c>
      <c r="C12" s="26" t="s">
        <v>97</v>
      </c>
      <c r="D12" s="27" t="s">
        <v>84</v>
      </c>
      <c r="E12" s="27" t="s">
        <v>98</v>
      </c>
      <c r="F12" s="53" t="s">
        <v>99</v>
      </c>
      <c r="G12" s="28" t="s">
        <v>12</v>
      </c>
      <c r="H12" s="33" t="s">
        <v>100</v>
      </c>
      <c r="I12" s="29" t="s">
        <v>10</v>
      </c>
      <c r="J12" s="26">
        <f>VLOOKUP(H12,[1]Sheet1!$A$1:$B$158,2,FALSE)</f>
        <v>150</v>
      </c>
      <c r="K12" s="26">
        <v>4</v>
      </c>
      <c r="L12" s="30">
        <v>60</v>
      </c>
      <c r="M12" s="31">
        <v>3</v>
      </c>
      <c r="N12" s="31">
        <f t="shared" si="0"/>
        <v>180</v>
      </c>
      <c r="O12" s="66" t="s">
        <v>89</v>
      </c>
    </row>
    <row r="13" spans="1:16" s="4" customFormat="1" ht="18" customHeight="1">
      <c r="A13" s="65">
        <f t="shared" si="1"/>
        <v>10</v>
      </c>
      <c r="B13" s="26" t="s">
        <v>84</v>
      </c>
      <c r="C13" s="26" t="s">
        <v>101</v>
      </c>
      <c r="D13" s="27" t="s">
        <v>84</v>
      </c>
      <c r="E13" s="32" t="s">
        <v>102</v>
      </c>
      <c r="F13" s="53" t="s">
        <v>103</v>
      </c>
      <c r="G13" s="28" t="s">
        <v>12</v>
      </c>
      <c r="H13" s="33" t="s">
        <v>10</v>
      </c>
      <c r="I13" s="29" t="s">
        <v>10</v>
      </c>
      <c r="J13" s="26">
        <f>VLOOKUP(H13,[1]Sheet1!$A$1:$B$158,2,FALSE)</f>
        <v>130</v>
      </c>
      <c r="K13" s="26">
        <v>5</v>
      </c>
      <c r="L13" s="30">
        <v>75</v>
      </c>
      <c r="M13" s="31">
        <v>3</v>
      </c>
      <c r="N13" s="31">
        <f t="shared" si="0"/>
        <v>225</v>
      </c>
      <c r="O13" s="66" t="s">
        <v>89</v>
      </c>
    </row>
    <row r="14" spans="1:16" s="4" customFormat="1" ht="18" customHeight="1">
      <c r="A14" s="65">
        <f t="shared" si="1"/>
        <v>11</v>
      </c>
      <c r="B14" s="26" t="s">
        <v>84</v>
      </c>
      <c r="C14" s="26" t="s">
        <v>104</v>
      </c>
      <c r="D14" s="27" t="s">
        <v>84</v>
      </c>
      <c r="E14" s="27" t="s">
        <v>105</v>
      </c>
      <c r="F14" s="52" t="s">
        <v>57</v>
      </c>
      <c r="G14" s="28" t="s">
        <v>12</v>
      </c>
      <c r="H14" s="33" t="s">
        <v>27</v>
      </c>
      <c r="I14" s="29" t="s">
        <v>27</v>
      </c>
      <c r="J14" s="26">
        <f>VLOOKUP(H14,[1]Sheet1!$A$1:$B$158,2,FALSE)</f>
        <v>200</v>
      </c>
      <c r="K14" s="26">
        <v>7</v>
      </c>
      <c r="L14" s="30">
        <v>105</v>
      </c>
      <c r="M14" s="31">
        <v>3</v>
      </c>
      <c r="N14" s="31">
        <f t="shared" si="0"/>
        <v>315</v>
      </c>
      <c r="O14" s="66" t="s">
        <v>89</v>
      </c>
    </row>
    <row r="15" spans="1:16" s="4" customFormat="1" ht="18" customHeight="1">
      <c r="A15" s="65">
        <f t="shared" si="1"/>
        <v>12</v>
      </c>
      <c r="B15" s="26" t="s">
        <v>84</v>
      </c>
      <c r="C15" s="26" t="s">
        <v>106</v>
      </c>
      <c r="D15" s="27" t="s">
        <v>84</v>
      </c>
      <c r="E15" s="32" t="s">
        <v>107</v>
      </c>
      <c r="F15" s="53" t="s">
        <v>108</v>
      </c>
      <c r="G15" s="28" t="s">
        <v>12</v>
      </c>
      <c r="H15" s="33" t="s">
        <v>109</v>
      </c>
      <c r="I15" s="29" t="s">
        <v>22</v>
      </c>
      <c r="J15" s="26">
        <f>VLOOKUP(H15,[1]Sheet1!$A$1:$B$158,2,FALSE)</f>
        <v>75</v>
      </c>
      <c r="K15" s="26">
        <v>3</v>
      </c>
      <c r="L15" s="30">
        <v>45</v>
      </c>
      <c r="M15" s="31">
        <v>2.25</v>
      </c>
      <c r="N15" s="31">
        <f t="shared" si="0"/>
        <v>101.25</v>
      </c>
      <c r="O15" s="67" t="s">
        <v>89</v>
      </c>
    </row>
    <row r="16" spans="1:16" s="4" customFormat="1" ht="18" customHeight="1">
      <c r="A16" s="65">
        <f t="shared" si="1"/>
        <v>13</v>
      </c>
      <c r="B16" s="26" t="s">
        <v>84</v>
      </c>
      <c r="C16" s="26" t="s">
        <v>110</v>
      </c>
      <c r="D16" s="27" t="s">
        <v>111</v>
      </c>
      <c r="E16" s="27">
        <v>2591540635</v>
      </c>
      <c r="F16" s="53" t="s">
        <v>112</v>
      </c>
      <c r="G16" s="28" t="s">
        <v>12</v>
      </c>
      <c r="H16" s="33" t="s">
        <v>113</v>
      </c>
      <c r="I16" s="29" t="s">
        <v>21</v>
      </c>
      <c r="J16" s="26">
        <f>VLOOKUP(H16,[1]Sheet1!$A$1:$B$158,2,FALSE)</f>
        <v>25</v>
      </c>
      <c r="K16" s="26">
        <v>16</v>
      </c>
      <c r="L16" s="30">
        <v>435.75</v>
      </c>
      <c r="M16" s="31">
        <v>1.5</v>
      </c>
      <c r="N16" s="31">
        <f t="shared" si="0"/>
        <v>653.625</v>
      </c>
      <c r="O16" s="66" t="s">
        <v>43</v>
      </c>
    </row>
    <row r="17" spans="1:15" s="4" customFormat="1" ht="18" customHeight="1">
      <c r="A17" s="65">
        <f t="shared" si="1"/>
        <v>14</v>
      </c>
      <c r="B17" s="26" t="s">
        <v>84</v>
      </c>
      <c r="C17" s="26" t="s">
        <v>114</v>
      </c>
      <c r="D17" s="27" t="s">
        <v>111</v>
      </c>
      <c r="E17" s="27">
        <v>2591540634</v>
      </c>
      <c r="F17" s="52" t="s">
        <v>115</v>
      </c>
      <c r="G17" s="28" t="s">
        <v>12</v>
      </c>
      <c r="H17" s="33" t="s">
        <v>116</v>
      </c>
      <c r="I17" s="29" t="s">
        <v>25</v>
      </c>
      <c r="J17" s="26">
        <f>VLOOKUP(H17,[1]Sheet1!$A$1:$B$158,2,FALSE)</f>
        <v>240</v>
      </c>
      <c r="K17" s="26">
        <v>12</v>
      </c>
      <c r="L17" s="30">
        <v>233.62</v>
      </c>
      <c r="M17" s="31">
        <v>3</v>
      </c>
      <c r="N17" s="31">
        <f t="shared" si="0"/>
        <v>700.86</v>
      </c>
      <c r="O17" s="66" t="s">
        <v>43</v>
      </c>
    </row>
    <row r="18" spans="1:15" s="4" customFormat="1" ht="18" customHeight="1">
      <c r="A18" s="65">
        <f t="shared" si="1"/>
        <v>15</v>
      </c>
      <c r="B18" s="26" t="s">
        <v>84</v>
      </c>
      <c r="C18" s="26" t="s">
        <v>117</v>
      </c>
      <c r="D18" s="27" t="s">
        <v>84</v>
      </c>
      <c r="E18" s="32" t="s">
        <v>118</v>
      </c>
      <c r="F18" s="53" t="s">
        <v>112</v>
      </c>
      <c r="G18" s="28" t="s">
        <v>12</v>
      </c>
      <c r="H18" s="33" t="s">
        <v>113</v>
      </c>
      <c r="I18" s="29" t="s">
        <v>21</v>
      </c>
      <c r="J18" s="26">
        <f>VLOOKUP(H18,[1]Sheet1!$A$1:$B$158,2,FALSE)</f>
        <v>25</v>
      </c>
      <c r="K18" s="26">
        <v>4</v>
      </c>
      <c r="L18" s="30">
        <v>45</v>
      </c>
      <c r="M18" s="31">
        <v>1.5</v>
      </c>
      <c r="N18" s="31">
        <f t="shared" si="0"/>
        <v>67.5</v>
      </c>
      <c r="O18" s="66" t="s">
        <v>89</v>
      </c>
    </row>
    <row r="19" spans="1:15" s="4" customFormat="1" ht="18" customHeight="1">
      <c r="A19" s="65">
        <f t="shared" si="1"/>
        <v>16</v>
      </c>
      <c r="B19" s="26" t="s">
        <v>84</v>
      </c>
      <c r="C19" s="26" t="s">
        <v>119</v>
      </c>
      <c r="D19" s="27" t="s">
        <v>111</v>
      </c>
      <c r="E19" s="27">
        <v>2591540636</v>
      </c>
      <c r="F19" s="52" t="s">
        <v>70</v>
      </c>
      <c r="G19" s="28" t="s">
        <v>12</v>
      </c>
      <c r="H19" s="33" t="s">
        <v>71</v>
      </c>
      <c r="I19" s="29" t="s">
        <v>72</v>
      </c>
      <c r="J19" s="26">
        <f>VLOOKUP(H19,[1]Sheet1!$A$1:$B$158,2,FALSE)</f>
        <v>430</v>
      </c>
      <c r="K19" s="26">
        <v>12</v>
      </c>
      <c r="L19" s="30">
        <v>326.39999999999998</v>
      </c>
      <c r="M19" s="31">
        <v>4.25</v>
      </c>
      <c r="N19" s="31">
        <f t="shared" si="0"/>
        <v>1387.1999999999998</v>
      </c>
      <c r="O19" s="66" t="s">
        <v>79</v>
      </c>
    </row>
    <row r="20" spans="1:15" s="4" customFormat="1" ht="18" customHeight="1">
      <c r="A20" s="65">
        <f t="shared" si="1"/>
        <v>17</v>
      </c>
      <c r="B20" s="26" t="s">
        <v>120</v>
      </c>
      <c r="C20" s="26" t="s">
        <v>121</v>
      </c>
      <c r="D20" s="27" t="s">
        <v>120</v>
      </c>
      <c r="E20" s="32" t="s">
        <v>122</v>
      </c>
      <c r="F20" s="52" t="s">
        <v>123</v>
      </c>
      <c r="G20" s="28" t="s">
        <v>12</v>
      </c>
      <c r="H20" s="33" t="s">
        <v>124</v>
      </c>
      <c r="I20" s="29" t="s">
        <v>21</v>
      </c>
      <c r="J20" s="26">
        <f>VLOOKUP(H20,[1]Sheet1!$A$1:$B$158,2,FALSE)</f>
        <v>20</v>
      </c>
      <c r="K20" s="26">
        <v>1</v>
      </c>
      <c r="L20" s="30">
        <v>10</v>
      </c>
      <c r="M20" s="31">
        <v>1.5</v>
      </c>
      <c r="N20" s="31">
        <f t="shared" si="0"/>
        <v>15</v>
      </c>
      <c r="O20" s="66" t="s">
        <v>89</v>
      </c>
    </row>
    <row r="21" spans="1:15" s="4" customFormat="1" ht="18" customHeight="1">
      <c r="A21" s="65">
        <f t="shared" si="1"/>
        <v>18</v>
      </c>
      <c r="B21" s="26" t="s">
        <v>120</v>
      </c>
      <c r="C21" s="26" t="s">
        <v>125</v>
      </c>
      <c r="D21" s="27" t="s">
        <v>120</v>
      </c>
      <c r="E21" s="32" t="s">
        <v>126</v>
      </c>
      <c r="F21" s="52" t="s">
        <v>60</v>
      </c>
      <c r="G21" s="28" t="s">
        <v>12</v>
      </c>
      <c r="H21" s="33" t="s">
        <v>61</v>
      </c>
      <c r="I21" s="29" t="s">
        <v>21</v>
      </c>
      <c r="J21" s="26">
        <f>VLOOKUP(H21,[1]Sheet1!$A$1:$B$158,2,FALSE)</f>
        <v>15</v>
      </c>
      <c r="K21" s="26">
        <v>1</v>
      </c>
      <c r="L21" s="30">
        <v>15</v>
      </c>
      <c r="M21" s="31">
        <v>1.5</v>
      </c>
      <c r="N21" s="31">
        <f t="shared" si="0"/>
        <v>22.5</v>
      </c>
      <c r="O21" s="66" t="s">
        <v>89</v>
      </c>
    </row>
    <row r="22" spans="1:15" s="4" customFormat="1" ht="18" customHeight="1">
      <c r="A22" s="65">
        <f t="shared" si="1"/>
        <v>19</v>
      </c>
      <c r="B22" s="26" t="s">
        <v>120</v>
      </c>
      <c r="C22" s="26" t="s">
        <v>127</v>
      </c>
      <c r="D22" s="27" t="s">
        <v>128</v>
      </c>
      <c r="E22" s="27">
        <v>2591540637</v>
      </c>
      <c r="F22" s="53" t="s">
        <v>129</v>
      </c>
      <c r="G22" s="28" t="s">
        <v>12</v>
      </c>
      <c r="H22" s="33" t="s">
        <v>130</v>
      </c>
      <c r="I22" s="29" t="s">
        <v>25</v>
      </c>
      <c r="J22" s="26">
        <f>VLOOKUP(H22,[1]Sheet1!$A$1:$B$158,2,FALSE)</f>
        <v>185</v>
      </c>
      <c r="K22" s="26">
        <v>16</v>
      </c>
      <c r="L22" s="30">
        <v>277.48</v>
      </c>
      <c r="M22" s="31">
        <v>3</v>
      </c>
      <c r="N22" s="31">
        <f t="shared" si="0"/>
        <v>832.44</v>
      </c>
      <c r="O22" s="66" t="s">
        <v>43</v>
      </c>
    </row>
    <row r="23" spans="1:15" s="4" customFormat="1" ht="18" customHeight="1">
      <c r="A23" s="65">
        <f t="shared" si="1"/>
        <v>20</v>
      </c>
      <c r="B23" s="35" t="s">
        <v>120</v>
      </c>
      <c r="C23" s="35" t="s">
        <v>131</v>
      </c>
      <c r="D23" s="27" t="s">
        <v>128</v>
      </c>
      <c r="E23" s="36">
        <v>2591540639</v>
      </c>
      <c r="F23" s="54" t="s">
        <v>132</v>
      </c>
      <c r="G23" s="28" t="s">
        <v>12</v>
      </c>
      <c r="H23" s="38" t="s">
        <v>133</v>
      </c>
      <c r="I23" s="29" t="s">
        <v>30</v>
      </c>
      <c r="J23" s="26">
        <f>VLOOKUP(H23,[1]Sheet1!$A$1:$B$158,2,FALSE)</f>
        <v>85</v>
      </c>
      <c r="K23" s="35">
        <v>15</v>
      </c>
      <c r="L23" s="30">
        <v>182.7</v>
      </c>
      <c r="M23" s="31">
        <v>2.25</v>
      </c>
      <c r="N23" s="31">
        <f t="shared" si="0"/>
        <v>411.07499999999999</v>
      </c>
      <c r="O23" s="64" t="s">
        <v>79</v>
      </c>
    </row>
    <row r="24" spans="1:15" s="4" customFormat="1" ht="18" customHeight="1">
      <c r="A24" s="65">
        <f t="shared" si="1"/>
        <v>21</v>
      </c>
      <c r="B24" s="26" t="s">
        <v>120</v>
      </c>
      <c r="C24" s="26" t="s">
        <v>134</v>
      </c>
      <c r="D24" s="27" t="s">
        <v>120</v>
      </c>
      <c r="E24" s="27" t="s">
        <v>135</v>
      </c>
      <c r="F24" s="52" t="s">
        <v>136</v>
      </c>
      <c r="G24" s="28" t="s">
        <v>12</v>
      </c>
      <c r="H24" s="33" t="s">
        <v>137</v>
      </c>
      <c r="I24" s="29" t="s">
        <v>138</v>
      </c>
      <c r="J24" s="26">
        <f>VLOOKUP(H24,[1]Sheet1!$A$1:$B$158,2,FALSE)</f>
        <v>120</v>
      </c>
      <c r="K24" s="26">
        <v>2</v>
      </c>
      <c r="L24" s="30">
        <v>6</v>
      </c>
      <c r="M24" s="31">
        <v>2.25</v>
      </c>
      <c r="N24" s="31">
        <f t="shared" si="0"/>
        <v>13.5</v>
      </c>
      <c r="O24" s="66" t="s">
        <v>89</v>
      </c>
    </row>
    <row r="25" spans="1:15" s="4" customFormat="1" ht="18" customHeight="1">
      <c r="A25" s="65">
        <f t="shared" si="1"/>
        <v>22</v>
      </c>
      <c r="B25" s="26" t="s">
        <v>120</v>
      </c>
      <c r="C25" s="26" t="s">
        <v>139</v>
      </c>
      <c r="D25" s="27" t="s">
        <v>128</v>
      </c>
      <c r="E25" s="27">
        <v>2591540638</v>
      </c>
      <c r="F25" s="52" t="s">
        <v>136</v>
      </c>
      <c r="G25" s="28" t="s">
        <v>12</v>
      </c>
      <c r="H25" s="33" t="s">
        <v>137</v>
      </c>
      <c r="I25" s="29" t="s">
        <v>138</v>
      </c>
      <c r="J25" s="26">
        <f>VLOOKUP(H25,[1]Sheet1!$A$1:$B$158,2,FALSE)</f>
        <v>120</v>
      </c>
      <c r="K25" s="26">
        <v>52</v>
      </c>
      <c r="L25" s="30">
        <v>1210.4000000000001</v>
      </c>
      <c r="M25" s="31">
        <v>2.25</v>
      </c>
      <c r="N25" s="31">
        <f t="shared" si="0"/>
        <v>2723.4</v>
      </c>
      <c r="O25" s="66" t="s">
        <v>79</v>
      </c>
    </row>
    <row r="26" spans="1:15" s="4" customFormat="1" ht="18" customHeight="1">
      <c r="A26" s="65">
        <f t="shared" si="1"/>
        <v>23</v>
      </c>
      <c r="B26" s="26" t="s">
        <v>140</v>
      </c>
      <c r="C26" s="26" t="s">
        <v>141</v>
      </c>
      <c r="D26" s="27" t="s">
        <v>142</v>
      </c>
      <c r="E26" s="27">
        <v>2591540642</v>
      </c>
      <c r="F26" s="52" t="s">
        <v>70</v>
      </c>
      <c r="G26" s="28" t="s">
        <v>12</v>
      </c>
      <c r="H26" s="33" t="s">
        <v>71</v>
      </c>
      <c r="I26" s="29" t="s">
        <v>72</v>
      </c>
      <c r="J26" s="26">
        <f>VLOOKUP(H26,[1]Sheet1!$A$1:$B$158,2,FALSE)</f>
        <v>430</v>
      </c>
      <c r="K26" s="26">
        <v>3</v>
      </c>
      <c r="L26" s="30">
        <v>30.047999999999998</v>
      </c>
      <c r="M26" s="31">
        <v>4.25</v>
      </c>
      <c r="N26" s="31">
        <f t="shared" si="0"/>
        <v>127.70399999999999</v>
      </c>
      <c r="O26" s="66" t="s">
        <v>79</v>
      </c>
    </row>
    <row r="27" spans="1:15" s="4" customFormat="1" ht="18" customHeight="1">
      <c r="A27" s="65">
        <f t="shared" si="1"/>
        <v>24</v>
      </c>
      <c r="B27" s="26" t="s">
        <v>140</v>
      </c>
      <c r="C27" s="26" t="s">
        <v>143</v>
      </c>
      <c r="D27" s="27" t="s">
        <v>142</v>
      </c>
      <c r="E27" s="27">
        <v>2591540641</v>
      </c>
      <c r="F27" s="52" t="s">
        <v>70</v>
      </c>
      <c r="G27" s="28" t="s">
        <v>12</v>
      </c>
      <c r="H27" s="34" t="s">
        <v>71</v>
      </c>
      <c r="I27" s="29" t="s">
        <v>72</v>
      </c>
      <c r="J27" s="26">
        <f>VLOOKUP(H27,[1]Sheet1!$A$1:$B$158,2,FALSE)</f>
        <v>430</v>
      </c>
      <c r="K27" s="26">
        <v>25</v>
      </c>
      <c r="L27" s="30">
        <v>1000</v>
      </c>
      <c r="M27" s="31">
        <v>4.25</v>
      </c>
      <c r="N27" s="31">
        <f t="shared" si="0"/>
        <v>4250</v>
      </c>
      <c r="O27" s="66" t="s">
        <v>79</v>
      </c>
    </row>
    <row r="28" spans="1:15" s="4" customFormat="1" ht="18" customHeight="1">
      <c r="A28" s="65">
        <f t="shared" si="1"/>
        <v>25</v>
      </c>
      <c r="B28" s="26" t="s">
        <v>140</v>
      </c>
      <c r="C28" s="26" t="s">
        <v>144</v>
      </c>
      <c r="D28" s="27" t="s">
        <v>142</v>
      </c>
      <c r="E28" s="27">
        <v>2591540640</v>
      </c>
      <c r="F28" s="52" t="s">
        <v>145</v>
      </c>
      <c r="G28" s="28" t="s">
        <v>12</v>
      </c>
      <c r="H28" s="34" t="s">
        <v>146</v>
      </c>
      <c r="I28" s="29" t="s">
        <v>72</v>
      </c>
      <c r="J28" s="26">
        <f>VLOOKUP(H28,[1]Sheet1!$A$1:$B$158,2,FALSE)</f>
        <v>440</v>
      </c>
      <c r="K28" s="26">
        <v>18</v>
      </c>
      <c r="L28" s="30">
        <v>348.7</v>
      </c>
      <c r="M28" s="31">
        <v>4.25</v>
      </c>
      <c r="N28" s="31">
        <f t="shared" si="0"/>
        <v>1481.9749999999999</v>
      </c>
      <c r="O28" s="66" t="s">
        <v>43</v>
      </c>
    </row>
    <row r="29" spans="1:15" s="4" customFormat="1" ht="18" customHeight="1">
      <c r="A29" s="65">
        <f t="shared" si="1"/>
        <v>26</v>
      </c>
      <c r="B29" s="26" t="s">
        <v>140</v>
      </c>
      <c r="C29" s="26" t="s">
        <v>147</v>
      </c>
      <c r="D29" s="27" t="s">
        <v>142</v>
      </c>
      <c r="E29" s="27">
        <v>2591540643</v>
      </c>
      <c r="F29" s="53" t="s">
        <v>148</v>
      </c>
      <c r="G29" s="28" t="s">
        <v>12</v>
      </c>
      <c r="H29" s="34" t="s">
        <v>149</v>
      </c>
      <c r="I29" s="29" t="s">
        <v>150</v>
      </c>
      <c r="J29" s="26">
        <f>VLOOKUP(H29,[1]Sheet1!$A$1:$B$158,2,FALSE)</f>
        <v>40</v>
      </c>
      <c r="K29" s="26">
        <v>34</v>
      </c>
      <c r="L29" s="30">
        <v>646.76</v>
      </c>
      <c r="M29" s="31">
        <v>2.25</v>
      </c>
      <c r="N29" s="31">
        <f t="shared" si="0"/>
        <v>1455.21</v>
      </c>
      <c r="O29" s="66" t="s">
        <v>79</v>
      </c>
    </row>
    <row r="30" spans="1:15" s="4" customFormat="1" ht="18" customHeight="1">
      <c r="A30" s="65">
        <f t="shared" si="1"/>
        <v>27</v>
      </c>
      <c r="B30" s="26" t="s">
        <v>151</v>
      </c>
      <c r="C30" s="26" t="s">
        <v>152</v>
      </c>
      <c r="D30" s="27" t="s">
        <v>153</v>
      </c>
      <c r="E30" s="27">
        <v>2599540007</v>
      </c>
      <c r="F30" s="57" t="s">
        <v>396</v>
      </c>
      <c r="G30" s="28" t="s">
        <v>12</v>
      </c>
      <c r="H30" s="33" t="s">
        <v>56</v>
      </c>
      <c r="I30" s="29" t="s">
        <v>23</v>
      </c>
      <c r="J30" s="26">
        <f>VLOOKUP(H30,[1]Sheet1!$A$1:$B$158,2,FALSE)</f>
        <v>200</v>
      </c>
      <c r="K30" s="26">
        <v>1</v>
      </c>
      <c r="L30" s="30">
        <v>500</v>
      </c>
      <c r="M30" s="31">
        <v>3</v>
      </c>
      <c r="N30" s="31">
        <f t="shared" si="0"/>
        <v>1500</v>
      </c>
      <c r="O30" s="66" t="s">
        <v>42</v>
      </c>
    </row>
    <row r="31" spans="1:15" s="4" customFormat="1" ht="18" customHeight="1">
      <c r="A31" s="65">
        <f t="shared" si="1"/>
        <v>28</v>
      </c>
      <c r="B31" s="26" t="s">
        <v>155</v>
      </c>
      <c r="C31" s="26" t="s">
        <v>156</v>
      </c>
      <c r="D31" s="27" t="s">
        <v>157</v>
      </c>
      <c r="E31" s="27">
        <v>2591540644</v>
      </c>
      <c r="F31" s="52" t="s">
        <v>158</v>
      </c>
      <c r="G31" s="28" t="s">
        <v>12</v>
      </c>
      <c r="H31" s="33" t="s">
        <v>159</v>
      </c>
      <c r="I31" s="29" t="s">
        <v>10</v>
      </c>
      <c r="J31" s="26">
        <f>VLOOKUP(H31,[1]Sheet1!$A$1:$B$158,2,FALSE)</f>
        <v>135</v>
      </c>
      <c r="K31" s="26">
        <v>20</v>
      </c>
      <c r="L31" s="30">
        <v>593</v>
      </c>
      <c r="M31" s="31">
        <v>3</v>
      </c>
      <c r="N31" s="31">
        <f t="shared" si="0"/>
        <v>1779</v>
      </c>
      <c r="O31" s="66" t="s">
        <v>79</v>
      </c>
    </row>
    <row r="32" spans="1:15" s="4" customFormat="1" ht="18" customHeight="1">
      <c r="A32" s="65">
        <f t="shared" si="1"/>
        <v>29</v>
      </c>
      <c r="B32" s="26" t="s">
        <v>155</v>
      </c>
      <c r="C32" s="26" t="s">
        <v>160</v>
      </c>
      <c r="D32" s="27" t="s">
        <v>157</v>
      </c>
      <c r="E32" s="27">
        <v>2591540645</v>
      </c>
      <c r="F32" s="57" t="s">
        <v>397</v>
      </c>
      <c r="G32" s="28" t="s">
        <v>12</v>
      </c>
      <c r="H32" s="33" t="s">
        <v>55</v>
      </c>
      <c r="I32" s="29" t="s">
        <v>55</v>
      </c>
      <c r="J32" s="26">
        <f>VLOOKUP(H32,[1]Sheet1!$A$1:$B$158,2,FALSE)</f>
        <v>275</v>
      </c>
      <c r="K32" s="26">
        <v>17</v>
      </c>
      <c r="L32" s="30">
        <v>365.26600000000002</v>
      </c>
      <c r="M32" s="31">
        <v>3.75</v>
      </c>
      <c r="N32" s="31">
        <f t="shared" si="0"/>
        <v>1369.7475000000002</v>
      </c>
      <c r="O32" s="66" t="s">
        <v>79</v>
      </c>
    </row>
    <row r="33" spans="1:15" s="4" customFormat="1" ht="18" customHeight="1">
      <c r="A33" s="65">
        <f t="shared" si="1"/>
        <v>30</v>
      </c>
      <c r="B33" s="26" t="s">
        <v>155</v>
      </c>
      <c r="C33" s="26" t="s">
        <v>161</v>
      </c>
      <c r="D33" s="27" t="s">
        <v>157</v>
      </c>
      <c r="E33" s="27">
        <v>2591540646</v>
      </c>
      <c r="F33" s="52" t="s">
        <v>58</v>
      </c>
      <c r="G33" s="28" t="s">
        <v>12</v>
      </c>
      <c r="H33" s="33" t="s">
        <v>59</v>
      </c>
      <c r="I33" s="29" t="s">
        <v>55</v>
      </c>
      <c r="J33" s="26">
        <f>VLOOKUP(H33,[1]Sheet1!$A$1:$B$158,2,FALSE)</f>
        <v>305</v>
      </c>
      <c r="K33" s="26">
        <v>9</v>
      </c>
      <c r="L33" s="30">
        <v>122.548</v>
      </c>
      <c r="M33" s="31">
        <v>3.75</v>
      </c>
      <c r="N33" s="31">
        <f t="shared" si="0"/>
        <v>459.55500000000001</v>
      </c>
      <c r="O33" s="66" t="s">
        <v>79</v>
      </c>
    </row>
    <row r="34" spans="1:15" s="4" customFormat="1" ht="18" customHeight="1">
      <c r="A34" s="65">
        <f t="shared" si="1"/>
        <v>31</v>
      </c>
      <c r="B34" s="26" t="s">
        <v>155</v>
      </c>
      <c r="C34" s="26" t="s">
        <v>162</v>
      </c>
      <c r="D34" s="27" t="s">
        <v>155</v>
      </c>
      <c r="E34" s="27" t="s">
        <v>163</v>
      </c>
      <c r="F34" s="53" t="s">
        <v>164</v>
      </c>
      <c r="G34" s="28" t="s">
        <v>12</v>
      </c>
      <c r="H34" s="34" t="s">
        <v>165</v>
      </c>
      <c r="I34" s="29" t="s">
        <v>25</v>
      </c>
      <c r="J34" s="26">
        <f>VLOOKUP(H34,[1]Sheet1!$A$1:$B$158,2,FALSE)</f>
        <v>170</v>
      </c>
      <c r="K34" s="26">
        <v>7</v>
      </c>
      <c r="L34" s="30">
        <v>150</v>
      </c>
      <c r="M34" s="31">
        <v>3</v>
      </c>
      <c r="N34" s="31">
        <f t="shared" si="0"/>
        <v>450</v>
      </c>
      <c r="O34" s="66" t="s">
        <v>89</v>
      </c>
    </row>
    <row r="35" spans="1:15" s="4" customFormat="1" ht="18" customHeight="1">
      <c r="A35" s="65">
        <f t="shared" si="1"/>
        <v>32</v>
      </c>
      <c r="B35" s="26" t="s">
        <v>155</v>
      </c>
      <c r="C35" s="26" t="s">
        <v>166</v>
      </c>
      <c r="D35" s="27" t="s">
        <v>157</v>
      </c>
      <c r="E35" s="27">
        <v>2591540647</v>
      </c>
      <c r="F35" s="53" t="s">
        <v>164</v>
      </c>
      <c r="G35" s="28" t="s">
        <v>12</v>
      </c>
      <c r="H35" s="33" t="s">
        <v>165</v>
      </c>
      <c r="I35" s="29" t="s">
        <v>25</v>
      </c>
      <c r="J35" s="26">
        <f>VLOOKUP(H35,[1]Sheet1!$A$1:$B$158,2,FALSE)</f>
        <v>170</v>
      </c>
      <c r="K35" s="26">
        <v>11</v>
      </c>
      <c r="L35" s="30">
        <v>233.62</v>
      </c>
      <c r="M35" s="31">
        <v>3</v>
      </c>
      <c r="N35" s="31">
        <f t="shared" si="0"/>
        <v>700.86</v>
      </c>
      <c r="O35" s="66" t="s">
        <v>79</v>
      </c>
    </row>
    <row r="36" spans="1:15" s="4" customFormat="1" ht="18" customHeight="1">
      <c r="A36" s="65">
        <f t="shared" si="1"/>
        <v>33</v>
      </c>
      <c r="B36" s="26" t="s">
        <v>167</v>
      </c>
      <c r="C36" s="26" t="s">
        <v>168</v>
      </c>
      <c r="D36" s="27" t="s">
        <v>169</v>
      </c>
      <c r="E36" s="27">
        <v>2591540648</v>
      </c>
      <c r="F36" s="52" t="s">
        <v>170</v>
      </c>
      <c r="G36" s="28" t="s">
        <v>12</v>
      </c>
      <c r="H36" s="33" t="s">
        <v>171</v>
      </c>
      <c r="I36" s="29" t="s">
        <v>22</v>
      </c>
      <c r="J36" s="26">
        <f>VLOOKUP(H36,[1]Sheet1!$A$1:$B$158,2,FALSE)</f>
        <v>70</v>
      </c>
      <c r="K36" s="26">
        <v>37</v>
      </c>
      <c r="L36" s="30">
        <v>770.43</v>
      </c>
      <c r="M36" s="31">
        <v>2.25</v>
      </c>
      <c r="N36" s="31">
        <f t="shared" si="0"/>
        <v>1733.4675</v>
      </c>
      <c r="O36" s="66" t="s">
        <v>43</v>
      </c>
    </row>
    <row r="37" spans="1:15" s="4" customFormat="1" ht="18" customHeight="1">
      <c r="A37" s="65">
        <f t="shared" si="1"/>
        <v>34</v>
      </c>
      <c r="B37" s="26" t="s">
        <v>167</v>
      </c>
      <c r="C37" s="26" t="s">
        <v>172</v>
      </c>
      <c r="D37" s="27" t="s">
        <v>169</v>
      </c>
      <c r="E37" s="27">
        <v>2591540649</v>
      </c>
      <c r="F37" s="52" t="s">
        <v>41</v>
      </c>
      <c r="G37" s="28" t="s">
        <v>12</v>
      </c>
      <c r="H37" s="34" t="s">
        <v>38</v>
      </c>
      <c r="I37" s="29" t="s">
        <v>23</v>
      </c>
      <c r="J37" s="26">
        <f>VLOOKUP(H37,[1]Sheet1!$A$1:$B$158,2,FALSE)</f>
        <v>135</v>
      </c>
      <c r="K37" s="26">
        <v>67</v>
      </c>
      <c r="L37" s="30">
        <v>1196.71</v>
      </c>
      <c r="M37" s="31">
        <v>3</v>
      </c>
      <c r="N37" s="31">
        <f t="shared" si="0"/>
        <v>3590.13</v>
      </c>
      <c r="O37" s="66" t="s">
        <v>79</v>
      </c>
    </row>
    <row r="38" spans="1:15" s="4" customFormat="1" ht="18" customHeight="1">
      <c r="A38" s="65">
        <f t="shared" si="1"/>
        <v>35</v>
      </c>
      <c r="B38" s="26" t="s">
        <v>167</v>
      </c>
      <c r="C38" s="26" t="s">
        <v>173</v>
      </c>
      <c r="D38" s="27" t="s">
        <v>169</v>
      </c>
      <c r="E38" s="27">
        <v>2591540650</v>
      </c>
      <c r="F38" s="53" t="s">
        <v>148</v>
      </c>
      <c r="G38" s="28" t="s">
        <v>12</v>
      </c>
      <c r="H38" s="33" t="s">
        <v>149</v>
      </c>
      <c r="I38" s="29" t="s">
        <v>150</v>
      </c>
      <c r="J38" s="26">
        <f>VLOOKUP(H38,[1]Sheet1!$A$1:$B$158,2,FALSE)</f>
        <v>40</v>
      </c>
      <c r="K38" s="26">
        <v>29</v>
      </c>
      <c r="L38" s="30">
        <v>248.9</v>
      </c>
      <c r="M38" s="31">
        <v>2.25</v>
      </c>
      <c r="N38" s="31">
        <f t="shared" si="0"/>
        <v>560.02499999999998</v>
      </c>
      <c r="O38" s="66" t="s">
        <v>43</v>
      </c>
    </row>
    <row r="39" spans="1:15" s="4" customFormat="1" ht="18" customHeight="1">
      <c r="A39" s="65">
        <f t="shared" si="1"/>
        <v>36</v>
      </c>
      <c r="B39" s="26" t="s">
        <v>174</v>
      </c>
      <c r="C39" s="26" t="s">
        <v>175</v>
      </c>
      <c r="D39" s="27" t="s">
        <v>176</v>
      </c>
      <c r="E39" s="27">
        <v>2591540651</v>
      </c>
      <c r="F39" s="53" t="s">
        <v>177</v>
      </c>
      <c r="G39" s="28" t="s">
        <v>12</v>
      </c>
      <c r="H39" s="33" t="s">
        <v>178</v>
      </c>
      <c r="I39" s="29" t="s">
        <v>25</v>
      </c>
      <c r="J39" s="26">
        <f>VLOOKUP(H39,[1]Sheet1!$A$1:$B$158,2,FALSE)</f>
        <v>210</v>
      </c>
      <c r="K39" s="26">
        <v>20</v>
      </c>
      <c r="L39" s="30">
        <v>581</v>
      </c>
      <c r="M39" s="31">
        <v>3</v>
      </c>
      <c r="N39" s="31">
        <f t="shared" si="0"/>
        <v>1743</v>
      </c>
      <c r="O39" s="66" t="s">
        <v>79</v>
      </c>
    </row>
    <row r="40" spans="1:15" s="4" customFormat="1" ht="18" customHeight="1">
      <c r="A40" s="65">
        <f t="shared" si="1"/>
        <v>37</v>
      </c>
      <c r="B40" s="26" t="s">
        <v>174</v>
      </c>
      <c r="C40" s="26" t="s">
        <v>179</v>
      </c>
      <c r="D40" s="27" t="s">
        <v>176</v>
      </c>
      <c r="E40" s="27">
        <v>2591540652</v>
      </c>
      <c r="F40" s="53" t="s">
        <v>180</v>
      </c>
      <c r="G40" s="28" t="s">
        <v>12</v>
      </c>
      <c r="H40" s="34" t="s">
        <v>181</v>
      </c>
      <c r="I40" s="29" t="s">
        <v>150</v>
      </c>
      <c r="J40" s="26">
        <f>VLOOKUP(H40,[1]Sheet1!$A$1:$B$158,2,FALSE)</f>
        <v>85</v>
      </c>
      <c r="K40" s="26">
        <v>21</v>
      </c>
      <c r="L40" s="30">
        <v>322.42</v>
      </c>
      <c r="M40" s="31">
        <v>2.25</v>
      </c>
      <c r="N40" s="31">
        <f t="shared" si="0"/>
        <v>725.44500000000005</v>
      </c>
      <c r="O40" s="66" t="s">
        <v>79</v>
      </c>
    </row>
    <row r="41" spans="1:15" s="4" customFormat="1" ht="18" customHeight="1">
      <c r="A41" s="65">
        <f t="shared" si="1"/>
        <v>38</v>
      </c>
      <c r="B41" s="26" t="s">
        <v>174</v>
      </c>
      <c r="C41" s="26" t="s">
        <v>182</v>
      </c>
      <c r="D41" s="27" t="s">
        <v>176</v>
      </c>
      <c r="E41" s="27">
        <v>2591540653</v>
      </c>
      <c r="F41" s="52" t="s">
        <v>46</v>
      </c>
      <c r="G41" s="28" t="s">
        <v>12</v>
      </c>
      <c r="H41" s="33" t="s">
        <v>17</v>
      </c>
      <c r="I41" s="29" t="s">
        <v>25</v>
      </c>
      <c r="J41" s="26">
        <f>VLOOKUP(H41,[1]Sheet1!$A$1:$B$158,2,FALSE)</f>
        <v>190</v>
      </c>
      <c r="K41" s="26">
        <v>20</v>
      </c>
      <c r="L41" s="30">
        <v>365</v>
      </c>
      <c r="M41" s="31">
        <v>3</v>
      </c>
      <c r="N41" s="31">
        <f t="shared" si="0"/>
        <v>1095</v>
      </c>
      <c r="O41" s="66" t="s">
        <v>79</v>
      </c>
    </row>
    <row r="42" spans="1:15" s="4" customFormat="1" ht="18" customHeight="1">
      <c r="A42" s="65">
        <f t="shared" si="1"/>
        <v>39</v>
      </c>
      <c r="B42" s="26" t="s">
        <v>174</v>
      </c>
      <c r="C42" s="26" t="s">
        <v>183</v>
      </c>
      <c r="D42" s="27" t="s">
        <v>174</v>
      </c>
      <c r="E42" s="27" t="s">
        <v>184</v>
      </c>
      <c r="F42" s="53" t="s">
        <v>177</v>
      </c>
      <c r="G42" s="28" t="s">
        <v>12</v>
      </c>
      <c r="H42" s="33" t="s">
        <v>178</v>
      </c>
      <c r="I42" s="29" t="s">
        <v>25</v>
      </c>
      <c r="J42" s="26">
        <f>VLOOKUP(H42,[1]Sheet1!$A$1:$B$158,2,FALSE)</f>
        <v>210</v>
      </c>
      <c r="K42" s="26">
        <v>4</v>
      </c>
      <c r="L42" s="30">
        <v>60</v>
      </c>
      <c r="M42" s="31">
        <v>3</v>
      </c>
      <c r="N42" s="31">
        <f t="shared" si="0"/>
        <v>180</v>
      </c>
      <c r="O42" s="66" t="s">
        <v>89</v>
      </c>
    </row>
    <row r="43" spans="1:15" s="4" customFormat="1" ht="18" customHeight="1">
      <c r="A43" s="65">
        <f t="shared" si="1"/>
        <v>40</v>
      </c>
      <c r="B43" s="26" t="s">
        <v>185</v>
      </c>
      <c r="C43" s="26" t="s">
        <v>186</v>
      </c>
      <c r="D43" s="27" t="s">
        <v>187</v>
      </c>
      <c r="E43" s="27">
        <v>2591540654</v>
      </c>
      <c r="F43" s="52" t="s">
        <v>136</v>
      </c>
      <c r="G43" s="28" t="s">
        <v>12</v>
      </c>
      <c r="H43" s="33" t="s">
        <v>137</v>
      </c>
      <c r="I43" s="29" t="s">
        <v>138</v>
      </c>
      <c r="J43" s="26">
        <f>VLOOKUP(H43,[1]Sheet1!$A$1:$B$158,2,FALSE)</f>
        <v>120</v>
      </c>
      <c r="K43" s="26">
        <v>30</v>
      </c>
      <c r="L43" s="30">
        <v>282.3</v>
      </c>
      <c r="M43" s="31">
        <v>2.25</v>
      </c>
      <c r="N43" s="31">
        <f t="shared" si="0"/>
        <v>635.17500000000007</v>
      </c>
      <c r="O43" s="66" t="s">
        <v>79</v>
      </c>
    </row>
    <row r="44" spans="1:15" s="4" customFormat="1" ht="18" customHeight="1">
      <c r="A44" s="65">
        <f t="shared" si="1"/>
        <v>41</v>
      </c>
      <c r="B44" s="26" t="s">
        <v>185</v>
      </c>
      <c r="C44" s="26" t="s">
        <v>188</v>
      </c>
      <c r="D44" s="27" t="s">
        <v>187</v>
      </c>
      <c r="E44" s="27">
        <v>2591540655</v>
      </c>
      <c r="F44" s="52" t="s">
        <v>136</v>
      </c>
      <c r="G44" s="28" t="s">
        <v>12</v>
      </c>
      <c r="H44" s="33" t="s">
        <v>137</v>
      </c>
      <c r="I44" s="29" t="s">
        <v>138</v>
      </c>
      <c r="J44" s="26">
        <f>VLOOKUP(H44,[1]Sheet1!$A$1:$B$158,2,FALSE)</f>
        <v>120</v>
      </c>
      <c r="K44" s="26">
        <v>15</v>
      </c>
      <c r="L44" s="30">
        <v>444.75</v>
      </c>
      <c r="M44" s="31">
        <v>2.25</v>
      </c>
      <c r="N44" s="31">
        <f t="shared" si="0"/>
        <v>1000.6875</v>
      </c>
      <c r="O44" s="66" t="s">
        <v>79</v>
      </c>
    </row>
    <row r="45" spans="1:15" s="4" customFormat="1" ht="18" customHeight="1">
      <c r="A45" s="65">
        <f t="shared" si="1"/>
        <v>42</v>
      </c>
      <c r="B45" s="26" t="s">
        <v>185</v>
      </c>
      <c r="C45" s="26" t="s">
        <v>189</v>
      </c>
      <c r="D45" s="27" t="s">
        <v>187</v>
      </c>
      <c r="E45" s="27">
        <v>2591540657</v>
      </c>
      <c r="F45" s="53" t="s">
        <v>132</v>
      </c>
      <c r="G45" s="28" t="s">
        <v>12</v>
      </c>
      <c r="H45" s="33" t="s">
        <v>30</v>
      </c>
      <c r="I45" s="29" t="s">
        <v>30</v>
      </c>
      <c r="J45" s="26">
        <f>VLOOKUP(H45,[1]Sheet1!$A$1:$B$158,2,FALSE)</f>
        <v>85</v>
      </c>
      <c r="K45" s="26">
        <v>3</v>
      </c>
      <c r="L45" s="30">
        <v>58</v>
      </c>
      <c r="M45" s="31">
        <v>2.25</v>
      </c>
      <c r="N45" s="31">
        <f t="shared" si="0"/>
        <v>130.5</v>
      </c>
      <c r="O45" s="66" t="s">
        <v>79</v>
      </c>
    </row>
    <row r="46" spans="1:15" s="4" customFormat="1" ht="18" customHeight="1">
      <c r="A46" s="65">
        <f t="shared" si="1"/>
        <v>43</v>
      </c>
      <c r="B46" s="26" t="s">
        <v>185</v>
      </c>
      <c r="C46" s="26" t="s">
        <v>190</v>
      </c>
      <c r="D46" s="27" t="s">
        <v>187</v>
      </c>
      <c r="E46" s="27">
        <v>2591540658</v>
      </c>
      <c r="F46" s="53" t="s">
        <v>129</v>
      </c>
      <c r="G46" s="28" t="s">
        <v>12</v>
      </c>
      <c r="H46" s="33" t="s">
        <v>130</v>
      </c>
      <c r="I46" s="29" t="s">
        <v>25</v>
      </c>
      <c r="J46" s="26">
        <f>VLOOKUP(H46,[1]Sheet1!$A$1:$B$158,2,FALSE)</f>
        <v>185</v>
      </c>
      <c r="K46" s="26">
        <v>1</v>
      </c>
      <c r="L46" s="30">
        <v>10</v>
      </c>
      <c r="M46" s="31">
        <v>3</v>
      </c>
      <c r="N46" s="31">
        <f t="shared" si="0"/>
        <v>30</v>
      </c>
      <c r="O46" s="66" t="s">
        <v>79</v>
      </c>
    </row>
    <row r="47" spans="1:15" s="4" customFormat="1" ht="18" customHeight="1">
      <c r="A47" s="65">
        <f t="shared" si="1"/>
        <v>44</v>
      </c>
      <c r="B47" s="26" t="s">
        <v>185</v>
      </c>
      <c r="C47" s="26" t="s">
        <v>191</v>
      </c>
      <c r="D47" s="27" t="s">
        <v>187</v>
      </c>
      <c r="E47" s="27">
        <v>2591540659</v>
      </c>
      <c r="F47" s="52" t="s">
        <v>115</v>
      </c>
      <c r="G47" s="28" t="s">
        <v>12</v>
      </c>
      <c r="H47" s="33" t="s">
        <v>116</v>
      </c>
      <c r="I47" s="29" t="s">
        <v>25</v>
      </c>
      <c r="J47" s="26">
        <f>VLOOKUP(H47,[1]Sheet1!$A$1:$B$158,2,FALSE)</f>
        <v>240</v>
      </c>
      <c r="K47" s="26">
        <v>1</v>
      </c>
      <c r="L47" s="30">
        <v>10</v>
      </c>
      <c r="M47" s="31">
        <v>3</v>
      </c>
      <c r="N47" s="31">
        <f t="shared" si="0"/>
        <v>30</v>
      </c>
      <c r="O47" s="66" t="s">
        <v>79</v>
      </c>
    </row>
    <row r="48" spans="1:15" s="4" customFormat="1" ht="18" customHeight="1">
      <c r="A48" s="65">
        <f t="shared" si="1"/>
        <v>45</v>
      </c>
      <c r="B48" s="26" t="s">
        <v>185</v>
      </c>
      <c r="C48" s="26" t="s">
        <v>192</v>
      </c>
      <c r="D48" s="27" t="s">
        <v>187</v>
      </c>
      <c r="E48" s="27">
        <v>2591540656</v>
      </c>
      <c r="F48" s="52" t="s">
        <v>170</v>
      </c>
      <c r="G48" s="28" t="s">
        <v>12</v>
      </c>
      <c r="H48" s="34" t="s">
        <v>193</v>
      </c>
      <c r="I48" s="29" t="s">
        <v>22</v>
      </c>
      <c r="J48" s="26">
        <f>VLOOKUP(H48,[1]Sheet1!$A$1:$B$158,2,FALSE)</f>
        <v>80</v>
      </c>
      <c r="K48" s="26">
        <v>10</v>
      </c>
      <c r="L48" s="30">
        <v>290.5</v>
      </c>
      <c r="M48" s="31">
        <v>2.25</v>
      </c>
      <c r="N48" s="31">
        <f t="shared" si="0"/>
        <v>653.625</v>
      </c>
      <c r="O48" s="66" t="s">
        <v>79</v>
      </c>
    </row>
    <row r="49" spans="1:15" s="4" customFormat="1" ht="18" customHeight="1">
      <c r="A49" s="65">
        <f t="shared" si="1"/>
        <v>46</v>
      </c>
      <c r="B49" s="26" t="s">
        <v>194</v>
      </c>
      <c r="C49" s="26" t="s">
        <v>195</v>
      </c>
      <c r="D49" s="27" t="s">
        <v>187</v>
      </c>
      <c r="E49" s="27">
        <v>2591540660</v>
      </c>
      <c r="F49" s="52" t="s">
        <v>170</v>
      </c>
      <c r="G49" s="28" t="s">
        <v>12</v>
      </c>
      <c r="H49" s="34" t="s">
        <v>193</v>
      </c>
      <c r="I49" s="29" t="s">
        <v>22</v>
      </c>
      <c r="J49" s="26">
        <f>VLOOKUP(H49,[1]Sheet1!$A$1:$B$158,2,FALSE)</f>
        <v>80</v>
      </c>
      <c r="K49" s="26">
        <v>10</v>
      </c>
      <c r="L49" s="30">
        <v>280.5</v>
      </c>
      <c r="M49" s="31">
        <v>2.25</v>
      </c>
      <c r="N49" s="31">
        <f t="shared" si="0"/>
        <v>631.125</v>
      </c>
      <c r="O49" s="66" t="s">
        <v>79</v>
      </c>
    </row>
    <row r="50" spans="1:15" s="4" customFormat="1" ht="18" customHeight="1">
      <c r="A50" s="65">
        <f t="shared" si="1"/>
        <v>47</v>
      </c>
      <c r="B50" s="26" t="s">
        <v>194</v>
      </c>
      <c r="C50" s="26" t="s">
        <v>196</v>
      </c>
      <c r="D50" s="27" t="s">
        <v>197</v>
      </c>
      <c r="E50" s="27">
        <v>2591540662</v>
      </c>
      <c r="F50" s="53" t="s">
        <v>198</v>
      </c>
      <c r="G50" s="28" t="s">
        <v>12</v>
      </c>
      <c r="H50" s="33" t="s">
        <v>199</v>
      </c>
      <c r="I50" s="29" t="s">
        <v>150</v>
      </c>
      <c r="J50" s="26">
        <f>VLOOKUP(H50,[1]Sheet1!$A$1:$B$158,2,FALSE)</f>
        <v>35</v>
      </c>
      <c r="K50" s="26">
        <v>23</v>
      </c>
      <c r="L50" s="30">
        <v>282.89999999999998</v>
      </c>
      <c r="M50" s="31">
        <v>2.25</v>
      </c>
      <c r="N50" s="31">
        <f t="shared" si="0"/>
        <v>636.52499999999998</v>
      </c>
      <c r="O50" s="66" t="s">
        <v>79</v>
      </c>
    </row>
    <row r="51" spans="1:15" s="4" customFormat="1" ht="18" customHeight="1">
      <c r="A51" s="65">
        <f t="shared" si="1"/>
        <v>48</v>
      </c>
      <c r="B51" s="26" t="s">
        <v>194</v>
      </c>
      <c r="C51" s="26" t="s">
        <v>200</v>
      </c>
      <c r="D51" s="27" t="s">
        <v>197</v>
      </c>
      <c r="E51" s="27">
        <v>2591540661</v>
      </c>
      <c r="F51" s="52" t="s">
        <v>201</v>
      </c>
      <c r="G51" s="28" t="s">
        <v>12</v>
      </c>
      <c r="H51" s="33" t="s">
        <v>202</v>
      </c>
      <c r="I51" s="29" t="s">
        <v>25</v>
      </c>
      <c r="J51" s="26">
        <f>VLOOKUP(H51,[1]Sheet1!$A$1:$B$158,2,FALSE)</f>
        <v>255</v>
      </c>
      <c r="K51" s="26">
        <v>10</v>
      </c>
      <c r="L51" s="30">
        <v>93</v>
      </c>
      <c r="M51" s="31">
        <v>3.75</v>
      </c>
      <c r="N51" s="31">
        <f t="shared" si="0"/>
        <v>348.75</v>
      </c>
      <c r="O51" s="66" t="s">
        <v>79</v>
      </c>
    </row>
    <row r="52" spans="1:15" s="4" customFormat="1" ht="18" customHeight="1">
      <c r="A52" s="65">
        <f t="shared" si="1"/>
        <v>49</v>
      </c>
      <c r="B52" s="26" t="s">
        <v>203</v>
      </c>
      <c r="C52" s="26" t="s">
        <v>204</v>
      </c>
      <c r="D52" s="27" t="s">
        <v>205</v>
      </c>
      <c r="E52" s="27">
        <v>2591540663</v>
      </c>
      <c r="F52" s="52" t="s">
        <v>70</v>
      </c>
      <c r="G52" s="28" t="s">
        <v>12</v>
      </c>
      <c r="H52" s="33" t="s">
        <v>71</v>
      </c>
      <c r="I52" s="29" t="s">
        <v>72</v>
      </c>
      <c r="J52" s="26">
        <f>VLOOKUP(H52,[1]Sheet1!$A$1:$B$158,2,FALSE)</f>
        <v>430</v>
      </c>
      <c r="K52" s="26">
        <v>12</v>
      </c>
      <c r="L52" s="30">
        <v>280.44</v>
      </c>
      <c r="M52" s="31">
        <v>4.25</v>
      </c>
      <c r="N52" s="31">
        <f t="shared" si="0"/>
        <v>1191.8699999999999</v>
      </c>
      <c r="O52" s="66" t="s">
        <v>79</v>
      </c>
    </row>
    <row r="53" spans="1:15" s="4" customFormat="1" ht="18" customHeight="1">
      <c r="A53" s="65">
        <f t="shared" si="1"/>
        <v>50</v>
      </c>
      <c r="B53" s="26" t="s">
        <v>203</v>
      </c>
      <c r="C53" s="26" t="s">
        <v>206</v>
      </c>
      <c r="D53" s="27" t="s">
        <v>205</v>
      </c>
      <c r="E53" s="27">
        <v>2591540664</v>
      </c>
      <c r="F53" s="53" t="s">
        <v>53</v>
      </c>
      <c r="G53" s="28" t="s">
        <v>12</v>
      </c>
      <c r="H53" s="33" t="s">
        <v>54</v>
      </c>
      <c r="I53" s="29" t="s">
        <v>55</v>
      </c>
      <c r="J53" s="26">
        <f>VLOOKUP(H53,[1]Sheet1!$A$1:$B$158,2,FALSE)</f>
        <v>320</v>
      </c>
      <c r="K53" s="26">
        <v>8</v>
      </c>
      <c r="L53" s="30">
        <v>177</v>
      </c>
      <c r="M53" s="31">
        <v>3.75</v>
      </c>
      <c r="N53" s="31">
        <f t="shared" si="0"/>
        <v>663.75</v>
      </c>
      <c r="O53" s="66" t="s">
        <v>79</v>
      </c>
    </row>
    <row r="54" spans="1:15" s="4" customFormat="1" ht="18" customHeight="1">
      <c r="A54" s="65">
        <f t="shared" si="1"/>
        <v>51</v>
      </c>
      <c r="B54" s="26" t="s">
        <v>203</v>
      </c>
      <c r="C54" s="26" t="s">
        <v>207</v>
      </c>
      <c r="D54" s="27" t="s">
        <v>205</v>
      </c>
      <c r="E54" s="27">
        <v>2591540665</v>
      </c>
      <c r="F54" s="52" t="s">
        <v>26</v>
      </c>
      <c r="G54" s="28" t="s">
        <v>12</v>
      </c>
      <c r="H54" s="33" t="s">
        <v>159</v>
      </c>
      <c r="I54" s="29" t="s">
        <v>10</v>
      </c>
      <c r="J54" s="26">
        <f>VLOOKUP(H54,[1]Sheet1!$A$1:$B$158,2,FALSE)</f>
        <v>135</v>
      </c>
      <c r="K54" s="26">
        <v>3</v>
      </c>
      <c r="L54" s="30">
        <v>88</v>
      </c>
      <c r="M54" s="31">
        <v>3</v>
      </c>
      <c r="N54" s="31">
        <f t="shared" si="0"/>
        <v>264</v>
      </c>
      <c r="O54" s="66" t="s">
        <v>79</v>
      </c>
    </row>
    <row r="55" spans="1:15" s="4" customFormat="1" ht="18" customHeight="1">
      <c r="A55" s="65">
        <f t="shared" si="1"/>
        <v>52</v>
      </c>
      <c r="B55" s="26" t="s">
        <v>203</v>
      </c>
      <c r="C55" s="26" t="s">
        <v>208</v>
      </c>
      <c r="D55" s="27" t="s">
        <v>205</v>
      </c>
      <c r="E55" s="27">
        <v>2591540666</v>
      </c>
      <c r="F55" s="52" t="s">
        <v>57</v>
      </c>
      <c r="G55" s="28" t="s">
        <v>12</v>
      </c>
      <c r="H55" s="33" t="s">
        <v>27</v>
      </c>
      <c r="I55" s="29" t="s">
        <v>27</v>
      </c>
      <c r="J55" s="26">
        <f>VLOOKUP(H55,[1]Sheet1!$A$1:$B$158,2,FALSE)</f>
        <v>200</v>
      </c>
      <c r="K55" s="26">
        <v>3</v>
      </c>
      <c r="L55" s="30">
        <v>75.150000000000006</v>
      </c>
      <c r="M55" s="31">
        <v>3</v>
      </c>
      <c r="N55" s="31">
        <f t="shared" si="0"/>
        <v>225.45000000000002</v>
      </c>
      <c r="O55" s="66" t="s">
        <v>79</v>
      </c>
    </row>
    <row r="56" spans="1:15" s="4" customFormat="1" ht="18" customHeight="1">
      <c r="A56" s="65">
        <f t="shared" si="1"/>
        <v>53</v>
      </c>
      <c r="B56" s="26" t="s">
        <v>203</v>
      </c>
      <c r="C56" s="26" t="s">
        <v>209</v>
      </c>
      <c r="D56" s="27" t="s">
        <v>205</v>
      </c>
      <c r="E56" s="27">
        <v>2591540667</v>
      </c>
      <c r="F56" s="52" t="s">
        <v>210</v>
      </c>
      <c r="G56" s="28" t="s">
        <v>12</v>
      </c>
      <c r="H56" s="33" t="s">
        <v>211</v>
      </c>
      <c r="I56" s="29" t="s">
        <v>10</v>
      </c>
      <c r="J56" s="26">
        <f>VLOOKUP(H56,[1]Sheet1!$A$1:$B$158,2,FALSE)</f>
        <v>130</v>
      </c>
      <c r="K56" s="26">
        <v>3</v>
      </c>
      <c r="L56" s="30">
        <v>75.150000000000006</v>
      </c>
      <c r="M56" s="31">
        <v>3</v>
      </c>
      <c r="N56" s="31">
        <f t="shared" si="0"/>
        <v>225.45000000000002</v>
      </c>
      <c r="O56" s="66" t="s">
        <v>79</v>
      </c>
    </row>
    <row r="57" spans="1:15" s="4" customFormat="1" ht="18" customHeight="1">
      <c r="A57" s="65">
        <f t="shared" si="1"/>
        <v>54</v>
      </c>
      <c r="B57" s="26" t="s">
        <v>203</v>
      </c>
      <c r="C57" s="26" t="s">
        <v>212</v>
      </c>
      <c r="D57" s="27" t="s">
        <v>205</v>
      </c>
      <c r="E57" s="27">
        <v>2591540668</v>
      </c>
      <c r="F57" s="53" t="s">
        <v>213</v>
      </c>
      <c r="G57" s="28" t="s">
        <v>12</v>
      </c>
      <c r="H57" s="33" t="s">
        <v>214</v>
      </c>
      <c r="I57" s="29" t="s">
        <v>55</v>
      </c>
      <c r="J57" s="26">
        <f>VLOOKUP(H57,[1]Sheet1!$A$1:$B$158,2,FALSE)</f>
        <v>295</v>
      </c>
      <c r="K57" s="26">
        <v>11</v>
      </c>
      <c r="L57" s="30">
        <v>233.03800000000001</v>
      </c>
      <c r="M57" s="31">
        <v>3</v>
      </c>
      <c r="N57" s="31">
        <f t="shared" si="0"/>
        <v>699.11400000000003</v>
      </c>
      <c r="O57" s="66" t="s">
        <v>79</v>
      </c>
    </row>
    <row r="58" spans="1:15" s="4" customFormat="1" ht="18" customHeight="1">
      <c r="A58" s="65">
        <f t="shared" si="1"/>
        <v>55</v>
      </c>
      <c r="B58" s="26" t="s">
        <v>215</v>
      </c>
      <c r="C58" s="26" t="s">
        <v>216</v>
      </c>
      <c r="D58" s="27" t="s">
        <v>217</v>
      </c>
      <c r="E58" s="27">
        <v>2591540669</v>
      </c>
      <c r="F58" s="52" t="s">
        <v>218</v>
      </c>
      <c r="G58" s="28" t="s">
        <v>12</v>
      </c>
      <c r="H58" s="33" t="s">
        <v>219</v>
      </c>
      <c r="I58" s="29" t="s">
        <v>25</v>
      </c>
      <c r="J58" s="26">
        <f>VLOOKUP(H58,[1]Sheet1!$A$1:$B$158,2,FALSE)</f>
        <v>200</v>
      </c>
      <c r="K58" s="26">
        <v>18</v>
      </c>
      <c r="L58" s="30">
        <v>387.54</v>
      </c>
      <c r="M58" s="31">
        <v>3</v>
      </c>
      <c r="N58" s="31">
        <f t="shared" si="0"/>
        <v>1162.6200000000001</v>
      </c>
      <c r="O58" s="66" t="s">
        <v>79</v>
      </c>
    </row>
    <row r="59" spans="1:15" s="4" customFormat="1" ht="18" customHeight="1">
      <c r="A59" s="65">
        <f t="shared" si="1"/>
        <v>56</v>
      </c>
      <c r="B59" s="26" t="s">
        <v>215</v>
      </c>
      <c r="C59" s="26" t="s">
        <v>220</v>
      </c>
      <c r="D59" s="27" t="s">
        <v>217</v>
      </c>
      <c r="E59" s="27">
        <v>2591540670</v>
      </c>
      <c r="F59" s="52" t="s">
        <v>62</v>
      </c>
      <c r="G59" s="28" t="s">
        <v>12</v>
      </c>
      <c r="H59" s="39" t="s">
        <v>63</v>
      </c>
      <c r="I59" s="29" t="s">
        <v>27</v>
      </c>
      <c r="J59" s="26">
        <f>VLOOKUP(H59,[1]Sheet1!$A$1:$B$158,2,FALSE)</f>
        <v>255</v>
      </c>
      <c r="K59" s="26">
        <v>3</v>
      </c>
      <c r="L59" s="30">
        <v>70.349999999999994</v>
      </c>
      <c r="M59" s="31">
        <v>3.75</v>
      </c>
      <c r="N59" s="31">
        <f t="shared" si="0"/>
        <v>263.8125</v>
      </c>
      <c r="O59" s="66" t="s">
        <v>79</v>
      </c>
    </row>
    <row r="60" spans="1:15" s="4" customFormat="1" ht="18" customHeight="1">
      <c r="A60" s="65">
        <f t="shared" si="1"/>
        <v>57</v>
      </c>
      <c r="B60" s="26" t="s">
        <v>215</v>
      </c>
      <c r="C60" s="26" t="s">
        <v>221</v>
      </c>
      <c r="D60" s="27" t="s">
        <v>217</v>
      </c>
      <c r="E60" s="27">
        <v>2591540671</v>
      </c>
      <c r="F60" s="52" t="s">
        <v>201</v>
      </c>
      <c r="G60" s="28" t="s">
        <v>12</v>
      </c>
      <c r="H60" s="33" t="s">
        <v>202</v>
      </c>
      <c r="I60" s="29" t="s">
        <v>25</v>
      </c>
      <c r="J60" s="26">
        <f>VLOOKUP(H60,[1]Sheet1!$A$1:$B$158,2,FALSE)</f>
        <v>255</v>
      </c>
      <c r="K60" s="26">
        <v>18</v>
      </c>
      <c r="L60" s="30">
        <v>387.54</v>
      </c>
      <c r="M60" s="31">
        <v>3.75</v>
      </c>
      <c r="N60" s="31">
        <f t="shared" si="0"/>
        <v>1453.2750000000001</v>
      </c>
      <c r="O60" s="66" t="s">
        <v>79</v>
      </c>
    </row>
    <row r="61" spans="1:15" s="4" customFormat="1" ht="18" customHeight="1">
      <c r="A61" s="65">
        <f t="shared" si="1"/>
        <v>58</v>
      </c>
      <c r="B61" s="26" t="s">
        <v>215</v>
      </c>
      <c r="C61" s="26" t="s">
        <v>222</v>
      </c>
      <c r="D61" s="27" t="s">
        <v>217</v>
      </c>
      <c r="E61" s="27">
        <v>2591540672</v>
      </c>
      <c r="F61" s="52" t="s">
        <v>62</v>
      </c>
      <c r="G61" s="28" t="s">
        <v>12</v>
      </c>
      <c r="H61" s="39" t="s">
        <v>63</v>
      </c>
      <c r="I61" s="29" t="s">
        <v>27</v>
      </c>
      <c r="J61" s="26">
        <f>VLOOKUP(H61,[1]Sheet1!$A$1:$B$158,2,FALSE)</f>
        <v>255</v>
      </c>
      <c r="K61" s="26">
        <v>3</v>
      </c>
      <c r="L61" s="30">
        <v>30.047999999999998</v>
      </c>
      <c r="M61" s="31">
        <v>3.75</v>
      </c>
      <c r="N61" s="31">
        <f t="shared" si="0"/>
        <v>112.67999999999999</v>
      </c>
      <c r="O61" s="66" t="s">
        <v>79</v>
      </c>
    </row>
    <row r="62" spans="1:15" s="4" customFormat="1" ht="18" customHeight="1">
      <c r="A62" s="65">
        <f t="shared" si="1"/>
        <v>59</v>
      </c>
      <c r="B62" s="26" t="s">
        <v>215</v>
      </c>
      <c r="C62" s="26" t="s">
        <v>223</v>
      </c>
      <c r="D62" s="27" t="s">
        <v>217</v>
      </c>
      <c r="E62" s="27">
        <v>2591540673</v>
      </c>
      <c r="F62" s="52" t="s">
        <v>213</v>
      </c>
      <c r="G62" s="28" t="s">
        <v>12</v>
      </c>
      <c r="H62" s="33" t="s">
        <v>224</v>
      </c>
      <c r="I62" s="29" t="s">
        <v>225</v>
      </c>
      <c r="J62" s="26">
        <f>VLOOKUP(H62,[1]Sheet1!$A$1:$B$158,2,FALSE)</f>
        <v>300</v>
      </c>
      <c r="K62" s="26">
        <v>4</v>
      </c>
      <c r="L62" s="30">
        <v>100.2</v>
      </c>
      <c r="M62" s="31">
        <v>3.75</v>
      </c>
      <c r="N62" s="31">
        <f t="shared" si="0"/>
        <v>375.75</v>
      </c>
      <c r="O62" s="66" t="s">
        <v>79</v>
      </c>
    </row>
    <row r="63" spans="1:15" s="4" customFormat="1" ht="18" customHeight="1">
      <c r="A63" s="65">
        <f t="shared" si="1"/>
        <v>60</v>
      </c>
      <c r="B63" s="26" t="s">
        <v>215</v>
      </c>
      <c r="C63" s="26" t="s">
        <v>226</v>
      </c>
      <c r="D63" s="27" t="s">
        <v>217</v>
      </c>
      <c r="E63" s="27">
        <v>2591540675</v>
      </c>
      <c r="F63" s="52" t="s">
        <v>34</v>
      </c>
      <c r="G63" s="28" t="s">
        <v>12</v>
      </c>
      <c r="H63" s="33" t="s">
        <v>35</v>
      </c>
      <c r="I63" s="29" t="s">
        <v>8</v>
      </c>
      <c r="J63" s="26">
        <f>VLOOKUP(H63,[1]Sheet1!$A$1:$B$158,2,FALSE)</f>
        <v>90</v>
      </c>
      <c r="K63" s="26">
        <v>6</v>
      </c>
      <c r="L63" s="30">
        <v>103</v>
      </c>
      <c r="M63" s="31">
        <v>2.25</v>
      </c>
      <c r="N63" s="31">
        <f t="shared" si="0"/>
        <v>231.75</v>
      </c>
      <c r="O63" s="66" t="s">
        <v>79</v>
      </c>
    </row>
    <row r="64" spans="1:15" s="4" customFormat="1" ht="18" customHeight="1">
      <c r="A64" s="65">
        <f t="shared" si="1"/>
        <v>61</v>
      </c>
      <c r="B64" s="26" t="s">
        <v>215</v>
      </c>
      <c r="C64" s="26" t="s">
        <v>227</v>
      </c>
      <c r="D64" s="27" t="s">
        <v>217</v>
      </c>
      <c r="E64" s="27">
        <v>2591540676</v>
      </c>
      <c r="F64" s="52" t="s">
        <v>46</v>
      </c>
      <c r="G64" s="28" t="s">
        <v>12</v>
      </c>
      <c r="H64" s="33" t="s">
        <v>17</v>
      </c>
      <c r="I64" s="29" t="s">
        <v>25</v>
      </c>
      <c r="J64" s="26">
        <f>VLOOKUP(H64,[1]Sheet1!$A$1:$B$158,2,FALSE)</f>
        <v>190</v>
      </c>
      <c r="K64" s="26">
        <v>22</v>
      </c>
      <c r="L64" s="30">
        <v>418.26799999999997</v>
      </c>
      <c r="M64" s="31">
        <v>3</v>
      </c>
      <c r="N64" s="31">
        <f t="shared" si="0"/>
        <v>1254.8039999999999</v>
      </c>
      <c r="O64" s="66" t="s">
        <v>79</v>
      </c>
    </row>
    <row r="65" spans="1:15" s="4" customFormat="1" ht="18" customHeight="1">
      <c r="A65" s="65">
        <f t="shared" si="1"/>
        <v>62</v>
      </c>
      <c r="B65" s="26" t="s">
        <v>228</v>
      </c>
      <c r="C65" s="26" t="s">
        <v>229</v>
      </c>
      <c r="D65" s="27" t="s">
        <v>230</v>
      </c>
      <c r="E65" s="27">
        <v>2591540677</v>
      </c>
      <c r="F65" s="52" t="s">
        <v>231</v>
      </c>
      <c r="G65" s="28" t="s">
        <v>12</v>
      </c>
      <c r="H65" s="33" t="s">
        <v>232</v>
      </c>
      <c r="I65" s="29" t="s">
        <v>9</v>
      </c>
      <c r="J65" s="26">
        <f>VLOOKUP(H65,[1]Sheet1!$A$1:$B$158,2,FALSE)</f>
        <v>125</v>
      </c>
      <c r="K65" s="26">
        <v>4</v>
      </c>
      <c r="L65" s="30">
        <v>53.28</v>
      </c>
      <c r="M65" s="31">
        <v>3</v>
      </c>
      <c r="N65" s="31">
        <f t="shared" si="0"/>
        <v>159.84</v>
      </c>
      <c r="O65" s="66" t="s">
        <v>79</v>
      </c>
    </row>
    <row r="66" spans="1:15" s="4" customFormat="1" ht="18" customHeight="1">
      <c r="A66" s="65">
        <f t="shared" si="1"/>
        <v>63</v>
      </c>
      <c r="B66" s="26" t="s">
        <v>228</v>
      </c>
      <c r="C66" s="26" t="s">
        <v>233</v>
      </c>
      <c r="D66" s="27" t="s">
        <v>230</v>
      </c>
      <c r="E66" s="27">
        <v>2591540678</v>
      </c>
      <c r="F66" s="52" t="s">
        <v>234</v>
      </c>
      <c r="G66" s="28" t="s">
        <v>12</v>
      </c>
      <c r="H66" s="33" t="s">
        <v>235</v>
      </c>
      <c r="I66" s="29" t="s">
        <v>9</v>
      </c>
      <c r="J66" s="26">
        <f>VLOOKUP(H66,[1]Sheet1!$A$1:$B$158,2,FALSE)</f>
        <v>180</v>
      </c>
      <c r="K66" s="26">
        <v>6</v>
      </c>
      <c r="L66" s="30">
        <v>78.599999999999994</v>
      </c>
      <c r="M66" s="31">
        <v>3</v>
      </c>
      <c r="N66" s="31">
        <f t="shared" si="0"/>
        <v>235.79999999999998</v>
      </c>
      <c r="O66" s="66" t="s">
        <v>79</v>
      </c>
    </row>
    <row r="67" spans="1:15" s="4" customFormat="1" ht="18" customHeight="1">
      <c r="A67" s="65">
        <f t="shared" si="1"/>
        <v>64</v>
      </c>
      <c r="B67" s="26" t="s">
        <v>228</v>
      </c>
      <c r="C67" s="26" t="s">
        <v>236</v>
      </c>
      <c r="D67" s="27" t="s">
        <v>230</v>
      </c>
      <c r="E67" s="27">
        <v>2591540679</v>
      </c>
      <c r="F67" s="52" t="s">
        <v>70</v>
      </c>
      <c r="G67" s="28" t="s">
        <v>12</v>
      </c>
      <c r="H67" s="33" t="s">
        <v>71</v>
      </c>
      <c r="I67" s="29" t="s">
        <v>72</v>
      </c>
      <c r="J67" s="26">
        <f>VLOOKUP(H67,[1]Sheet1!$A$1:$B$158,2,FALSE)</f>
        <v>430</v>
      </c>
      <c r="K67" s="26">
        <v>25</v>
      </c>
      <c r="L67" s="30">
        <v>584.25</v>
      </c>
      <c r="M67" s="31">
        <v>4.25</v>
      </c>
      <c r="N67" s="31">
        <f t="shared" si="0"/>
        <v>2483.0625</v>
      </c>
      <c r="O67" s="66" t="s">
        <v>79</v>
      </c>
    </row>
    <row r="68" spans="1:15" s="4" customFormat="1" ht="18" customHeight="1">
      <c r="A68" s="65">
        <f t="shared" si="1"/>
        <v>65</v>
      </c>
      <c r="B68" s="26" t="s">
        <v>237</v>
      </c>
      <c r="C68" s="26" t="s">
        <v>238</v>
      </c>
      <c r="D68" s="27" t="s">
        <v>239</v>
      </c>
      <c r="E68" s="27">
        <v>2591540684</v>
      </c>
      <c r="F68" s="52" t="s">
        <v>240</v>
      </c>
      <c r="G68" s="28" t="s">
        <v>12</v>
      </c>
      <c r="H68" s="33" t="s">
        <v>241</v>
      </c>
      <c r="I68" s="29" t="s">
        <v>55</v>
      </c>
      <c r="J68" s="26">
        <f>VLOOKUP(H68,[1]Sheet1!$A$1:$B$158,2,FALSE)</f>
        <v>295</v>
      </c>
      <c r="K68" s="26">
        <v>37</v>
      </c>
      <c r="L68" s="30">
        <v>582.46</v>
      </c>
      <c r="M68" s="31">
        <v>3</v>
      </c>
      <c r="N68" s="31">
        <f t="shared" si="0"/>
        <v>1747.38</v>
      </c>
      <c r="O68" s="66" t="s">
        <v>43</v>
      </c>
    </row>
    <row r="69" spans="1:15" s="4" customFormat="1" ht="18" customHeight="1">
      <c r="A69" s="65">
        <f t="shared" si="1"/>
        <v>66</v>
      </c>
      <c r="B69" s="26" t="s">
        <v>237</v>
      </c>
      <c r="C69" s="26" t="s">
        <v>242</v>
      </c>
      <c r="D69" s="27" t="s">
        <v>239</v>
      </c>
      <c r="E69" s="27">
        <v>2591540683</v>
      </c>
      <c r="F69" s="52" t="s">
        <v>95</v>
      </c>
      <c r="G69" s="28" t="s">
        <v>12</v>
      </c>
      <c r="H69" s="33" t="s">
        <v>96</v>
      </c>
      <c r="I69" s="29" t="s">
        <v>22</v>
      </c>
      <c r="J69" s="26">
        <f>VLOOKUP(H69,[1]Sheet1!$A$1:$B$158,2,FALSE)</f>
        <v>60</v>
      </c>
      <c r="K69" s="26">
        <v>4</v>
      </c>
      <c r="L69" s="30">
        <v>87.4</v>
      </c>
      <c r="M69" s="31">
        <v>2.25</v>
      </c>
      <c r="N69" s="31">
        <f t="shared" ref="N69:N132" si="2">L69*M69</f>
        <v>196.65</v>
      </c>
      <c r="O69" s="66" t="s">
        <v>79</v>
      </c>
    </row>
    <row r="70" spans="1:15" s="4" customFormat="1" ht="18" customHeight="1">
      <c r="A70" s="65">
        <f t="shared" ref="A70:A133" si="3">A69+1</f>
        <v>67</v>
      </c>
      <c r="B70" s="26" t="s">
        <v>237</v>
      </c>
      <c r="C70" s="26" t="s">
        <v>243</v>
      </c>
      <c r="D70" s="27" t="s">
        <v>239</v>
      </c>
      <c r="E70" s="27">
        <v>2591540682</v>
      </c>
      <c r="F70" s="53" t="s">
        <v>32</v>
      </c>
      <c r="G70" s="28" t="s">
        <v>12</v>
      </c>
      <c r="H70" s="33" t="s">
        <v>33</v>
      </c>
      <c r="I70" s="29" t="s">
        <v>23</v>
      </c>
      <c r="J70" s="26">
        <f>VLOOKUP(H70,[1]Sheet1!$A$1:$B$158,2,FALSE)</f>
        <v>130</v>
      </c>
      <c r="K70" s="26">
        <v>45</v>
      </c>
      <c r="L70" s="30">
        <v>1006.725</v>
      </c>
      <c r="M70" s="31">
        <v>3</v>
      </c>
      <c r="N70" s="31">
        <f t="shared" si="2"/>
        <v>3020.1750000000002</v>
      </c>
      <c r="O70" s="66" t="s">
        <v>79</v>
      </c>
    </row>
    <row r="71" spans="1:15" s="4" customFormat="1" ht="18" customHeight="1">
      <c r="A71" s="65">
        <f t="shared" si="3"/>
        <v>68</v>
      </c>
      <c r="B71" s="26" t="s">
        <v>237</v>
      </c>
      <c r="C71" s="26" t="s">
        <v>244</v>
      </c>
      <c r="D71" s="27" t="s">
        <v>239</v>
      </c>
      <c r="E71" s="27">
        <v>2591540681</v>
      </c>
      <c r="F71" s="52" t="s">
        <v>170</v>
      </c>
      <c r="G71" s="28" t="s">
        <v>12</v>
      </c>
      <c r="H71" s="34" t="s">
        <v>193</v>
      </c>
      <c r="I71" s="29" t="s">
        <v>22</v>
      </c>
      <c r="J71" s="26">
        <f>VLOOKUP(H71,[1]Sheet1!$A$1:$B$158,2,FALSE)</f>
        <v>80</v>
      </c>
      <c r="K71" s="26">
        <v>16</v>
      </c>
      <c r="L71" s="30">
        <v>215</v>
      </c>
      <c r="M71" s="31">
        <v>2.25</v>
      </c>
      <c r="N71" s="31">
        <f t="shared" si="2"/>
        <v>483.75</v>
      </c>
      <c r="O71" s="66" t="s">
        <v>79</v>
      </c>
    </row>
    <row r="72" spans="1:15" s="4" customFormat="1" ht="18" customHeight="1">
      <c r="A72" s="65">
        <f t="shared" si="3"/>
        <v>69</v>
      </c>
      <c r="B72" s="26" t="s">
        <v>237</v>
      </c>
      <c r="C72" s="26" t="s">
        <v>245</v>
      </c>
      <c r="D72" s="27" t="s">
        <v>239</v>
      </c>
      <c r="E72" s="27">
        <v>2591540680</v>
      </c>
      <c r="F72" s="52" t="s">
        <v>246</v>
      </c>
      <c r="G72" s="28" t="s">
        <v>12</v>
      </c>
      <c r="H72" s="33" t="s">
        <v>137</v>
      </c>
      <c r="I72" s="29" t="s">
        <v>138</v>
      </c>
      <c r="J72" s="26">
        <f>VLOOKUP(H72,[1]Sheet1!$A$1:$B$158,2,FALSE)</f>
        <v>120</v>
      </c>
      <c r="K72" s="26">
        <v>16</v>
      </c>
      <c r="L72" s="30">
        <v>369</v>
      </c>
      <c r="M72" s="31">
        <v>2.25</v>
      </c>
      <c r="N72" s="31">
        <f t="shared" si="2"/>
        <v>830.25</v>
      </c>
      <c r="O72" s="66" t="s">
        <v>79</v>
      </c>
    </row>
    <row r="73" spans="1:15" s="4" customFormat="1" ht="18" customHeight="1">
      <c r="A73" s="65">
        <f t="shared" si="3"/>
        <v>70</v>
      </c>
      <c r="B73" s="26" t="s">
        <v>237</v>
      </c>
      <c r="C73" s="26" t="s">
        <v>247</v>
      </c>
      <c r="D73" s="27" t="s">
        <v>239</v>
      </c>
      <c r="E73" s="27">
        <v>2591540685</v>
      </c>
      <c r="F73" s="52" t="s">
        <v>58</v>
      </c>
      <c r="G73" s="28" t="s">
        <v>12</v>
      </c>
      <c r="H73" s="33" t="s">
        <v>59</v>
      </c>
      <c r="I73" s="29" t="s">
        <v>55</v>
      </c>
      <c r="J73" s="26">
        <f>VLOOKUP(H73,[1]Sheet1!$A$1:$B$158,2,FALSE)</f>
        <v>305</v>
      </c>
      <c r="K73" s="26">
        <v>9</v>
      </c>
      <c r="L73" s="30">
        <v>129.66</v>
      </c>
      <c r="M73" s="31">
        <v>3.75</v>
      </c>
      <c r="N73" s="31">
        <f t="shared" si="2"/>
        <v>486.22499999999997</v>
      </c>
      <c r="O73" s="66" t="s">
        <v>79</v>
      </c>
    </row>
    <row r="74" spans="1:15" s="4" customFormat="1" ht="18" customHeight="1">
      <c r="A74" s="65">
        <f t="shared" si="3"/>
        <v>71</v>
      </c>
      <c r="B74" s="26" t="s">
        <v>248</v>
      </c>
      <c r="C74" s="26" t="s">
        <v>249</v>
      </c>
      <c r="D74" s="27" t="s">
        <v>248</v>
      </c>
      <c r="E74" s="27" t="s">
        <v>135</v>
      </c>
      <c r="F74" s="53" t="s">
        <v>32</v>
      </c>
      <c r="G74" s="28" t="s">
        <v>12</v>
      </c>
      <c r="H74" s="33" t="s">
        <v>33</v>
      </c>
      <c r="I74" s="29" t="s">
        <v>23</v>
      </c>
      <c r="J74" s="26">
        <f>VLOOKUP(H74,[1]Sheet1!$A$1:$B$158,2,FALSE)</f>
        <v>130</v>
      </c>
      <c r="K74" s="26">
        <v>1</v>
      </c>
      <c r="L74" s="30">
        <v>4</v>
      </c>
      <c r="M74" s="31">
        <v>3</v>
      </c>
      <c r="N74" s="31">
        <f t="shared" si="2"/>
        <v>12</v>
      </c>
      <c r="O74" s="66" t="s">
        <v>89</v>
      </c>
    </row>
    <row r="75" spans="1:15" s="4" customFormat="1" ht="18" customHeight="1">
      <c r="A75" s="65">
        <f t="shared" si="3"/>
        <v>72</v>
      </c>
      <c r="B75" s="26" t="s">
        <v>248</v>
      </c>
      <c r="C75" s="26" t="s">
        <v>250</v>
      </c>
      <c r="D75" s="27" t="s">
        <v>251</v>
      </c>
      <c r="E75" s="27">
        <v>2591540687</v>
      </c>
      <c r="F75" s="52" t="s">
        <v>252</v>
      </c>
      <c r="G75" s="28" t="s">
        <v>12</v>
      </c>
      <c r="H75" s="33" t="s">
        <v>253</v>
      </c>
      <c r="I75" s="29" t="s">
        <v>25</v>
      </c>
      <c r="J75" s="26">
        <f>VLOOKUP(H75,[1]Sheet1!$A$1:$B$158,2,FALSE)</f>
        <v>210</v>
      </c>
      <c r="K75" s="26">
        <v>4</v>
      </c>
      <c r="L75" s="30">
        <v>58</v>
      </c>
      <c r="M75" s="31">
        <v>3</v>
      </c>
      <c r="N75" s="31">
        <f t="shared" si="2"/>
        <v>174</v>
      </c>
      <c r="O75" s="66" t="s">
        <v>79</v>
      </c>
    </row>
    <row r="76" spans="1:15" s="4" customFormat="1" ht="18" customHeight="1">
      <c r="A76" s="65">
        <f t="shared" si="3"/>
        <v>73</v>
      </c>
      <c r="B76" s="26" t="s">
        <v>248</v>
      </c>
      <c r="C76" s="26" t="s">
        <v>254</v>
      </c>
      <c r="D76" s="27" t="s">
        <v>217</v>
      </c>
      <c r="E76" s="27">
        <v>2591540674</v>
      </c>
      <c r="F76" s="52" t="s">
        <v>255</v>
      </c>
      <c r="G76" s="28" t="s">
        <v>12</v>
      </c>
      <c r="H76" s="33" t="s">
        <v>256</v>
      </c>
      <c r="I76" s="29" t="s">
        <v>52</v>
      </c>
      <c r="J76" s="26">
        <f>VLOOKUP(H76,[1]Sheet1!$A$1:$B$158,2,FALSE)</f>
        <v>380</v>
      </c>
      <c r="K76" s="26">
        <v>12</v>
      </c>
      <c r="L76" s="30">
        <v>195</v>
      </c>
      <c r="M76" s="31">
        <v>3.75</v>
      </c>
      <c r="N76" s="31">
        <f t="shared" si="2"/>
        <v>731.25</v>
      </c>
      <c r="O76" s="68" t="s">
        <v>43</v>
      </c>
    </row>
    <row r="77" spans="1:15" s="4" customFormat="1" ht="18" customHeight="1">
      <c r="A77" s="65">
        <f t="shared" si="3"/>
        <v>74</v>
      </c>
      <c r="B77" s="26" t="s">
        <v>248</v>
      </c>
      <c r="C77" s="26" t="s">
        <v>257</v>
      </c>
      <c r="D77" s="27" t="s">
        <v>251</v>
      </c>
      <c r="E77" s="27">
        <v>2591540690</v>
      </c>
      <c r="F77" s="52" t="s">
        <v>258</v>
      </c>
      <c r="G77" s="28" t="s">
        <v>12</v>
      </c>
      <c r="H77" s="33" t="s">
        <v>259</v>
      </c>
      <c r="I77" s="29" t="s">
        <v>225</v>
      </c>
      <c r="J77" s="26">
        <f>VLOOKUP(H77,[1]Sheet1!$A$1:$B$158,2,FALSE)</f>
        <v>195</v>
      </c>
      <c r="K77" s="26">
        <v>6</v>
      </c>
      <c r="L77" s="30">
        <v>89</v>
      </c>
      <c r="M77" s="31">
        <v>3</v>
      </c>
      <c r="N77" s="31">
        <f t="shared" si="2"/>
        <v>267</v>
      </c>
      <c r="O77" s="66" t="s">
        <v>79</v>
      </c>
    </row>
    <row r="78" spans="1:15" s="4" customFormat="1" ht="18" customHeight="1">
      <c r="A78" s="65">
        <f t="shared" si="3"/>
        <v>75</v>
      </c>
      <c r="B78" s="26" t="s">
        <v>260</v>
      </c>
      <c r="C78" s="26" t="s">
        <v>261</v>
      </c>
      <c r="D78" s="27" t="s">
        <v>251</v>
      </c>
      <c r="E78" s="27">
        <v>2591540688</v>
      </c>
      <c r="F78" s="52" t="s">
        <v>262</v>
      </c>
      <c r="G78" s="28" t="s">
        <v>12</v>
      </c>
      <c r="H78" s="34" t="s">
        <v>263</v>
      </c>
      <c r="I78" s="29" t="s">
        <v>150</v>
      </c>
      <c r="J78" s="26">
        <f>VLOOKUP(H78,[1]Sheet1!$A$1:$B$158,2,FALSE)</f>
        <v>50</v>
      </c>
      <c r="K78" s="26">
        <v>15</v>
      </c>
      <c r="L78" s="30">
        <v>294</v>
      </c>
      <c r="M78" s="31">
        <v>2.25</v>
      </c>
      <c r="N78" s="31">
        <f t="shared" si="2"/>
        <v>661.5</v>
      </c>
      <c r="O78" s="66" t="s">
        <v>79</v>
      </c>
    </row>
    <row r="79" spans="1:15" s="4" customFormat="1" ht="30">
      <c r="A79" s="63">
        <f t="shared" si="3"/>
        <v>76</v>
      </c>
      <c r="B79" s="35" t="s">
        <v>260</v>
      </c>
      <c r="C79" s="35" t="s">
        <v>264</v>
      </c>
      <c r="D79" s="36" t="s">
        <v>251</v>
      </c>
      <c r="E79" s="36">
        <v>2591540686</v>
      </c>
      <c r="F79" s="38" t="s">
        <v>265</v>
      </c>
      <c r="G79" s="37" t="s">
        <v>12</v>
      </c>
      <c r="H79" s="51" t="s">
        <v>266</v>
      </c>
      <c r="I79" s="58" t="s">
        <v>150</v>
      </c>
      <c r="J79" s="35">
        <f>VLOOKUP(H79,[1]Sheet1!$A$1:$B$158,2,FALSE)</f>
        <v>65</v>
      </c>
      <c r="K79" s="35">
        <v>15</v>
      </c>
      <c r="L79" s="40">
        <v>291.27999999999997</v>
      </c>
      <c r="M79" s="60">
        <v>2.25</v>
      </c>
      <c r="N79" s="60">
        <f t="shared" si="2"/>
        <v>655.37999999999988</v>
      </c>
      <c r="O79" s="64" t="s">
        <v>79</v>
      </c>
    </row>
    <row r="80" spans="1:15" s="4" customFormat="1" ht="18" customHeight="1">
      <c r="A80" s="65">
        <f t="shared" si="3"/>
        <v>77</v>
      </c>
      <c r="B80" s="26" t="s">
        <v>260</v>
      </c>
      <c r="C80" s="26" t="s">
        <v>267</v>
      </c>
      <c r="D80" s="27" t="s">
        <v>268</v>
      </c>
      <c r="E80" s="27">
        <v>2591540691</v>
      </c>
      <c r="F80" s="53" t="s">
        <v>129</v>
      </c>
      <c r="G80" s="28" t="s">
        <v>12</v>
      </c>
      <c r="H80" s="33" t="s">
        <v>130</v>
      </c>
      <c r="I80" s="29" t="s">
        <v>25</v>
      </c>
      <c r="J80" s="26">
        <f>VLOOKUP(H80,[1]Sheet1!$A$1:$B$158,2,FALSE)</f>
        <v>185</v>
      </c>
      <c r="K80" s="26">
        <v>76</v>
      </c>
      <c r="L80" s="30">
        <v>1419</v>
      </c>
      <c r="M80" s="31">
        <v>3</v>
      </c>
      <c r="N80" s="31">
        <f t="shared" si="2"/>
        <v>4257</v>
      </c>
      <c r="O80" s="66" t="s">
        <v>79</v>
      </c>
    </row>
    <row r="81" spans="1:15" s="4" customFormat="1" ht="18" customHeight="1">
      <c r="A81" s="65">
        <f t="shared" si="3"/>
        <v>78</v>
      </c>
      <c r="B81" s="26" t="s">
        <v>260</v>
      </c>
      <c r="C81" s="26" t="s">
        <v>269</v>
      </c>
      <c r="D81" s="27" t="s">
        <v>251</v>
      </c>
      <c r="E81" s="27">
        <v>2591540689</v>
      </c>
      <c r="F81" s="53" t="s">
        <v>36</v>
      </c>
      <c r="G81" s="28" t="s">
        <v>12</v>
      </c>
      <c r="H81" s="33" t="s">
        <v>37</v>
      </c>
      <c r="I81" s="29" t="s">
        <v>9</v>
      </c>
      <c r="J81" s="26">
        <f>VLOOKUP(H81,[1]Sheet1!$A$1:$B$158,2,FALSE)</f>
        <v>190</v>
      </c>
      <c r="K81" s="26">
        <v>9</v>
      </c>
      <c r="L81" s="30">
        <v>131.78</v>
      </c>
      <c r="M81" s="31">
        <v>3</v>
      </c>
      <c r="N81" s="31">
        <f t="shared" si="2"/>
        <v>395.34000000000003</v>
      </c>
      <c r="O81" s="66" t="s">
        <v>79</v>
      </c>
    </row>
    <row r="82" spans="1:15" s="4" customFormat="1" ht="18" customHeight="1">
      <c r="A82" s="65">
        <f t="shared" si="3"/>
        <v>79</v>
      </c>
      <c r="B82" s="26" t="s">
        <v>260</v>
      </c>
      <c r="C82" s="26" t="s">
        <v>270</v>
      </c>
      <c r="D82" s="27" t="s">
        <v>268</v>
      </c>
      <c r="E82" s="27">
        <v>2591540692</v>
      </c>
      <c r="F82" s="53" t="s">
        <v>177</v>
      </c>
      <c r="G82" s="28" t="s">
        <v>12</v>
      </c>
      <c r="H82" s="33" t="s">
        <v>178</v>
      </c>
      <c r="I82" s="29" t="s">
        <v>25</v>
      </c>
      <c r="J82" s="26">
        <f>VLOOKUP(H82,[1]Sheet1!$A$1:$B$158,2,FALSE)</f>
        <v>210</v>
      </c>
      <c r="K82" s="26">
        <v>6</v>
      </c>
      <c r="L82" s="30">
        <v>91</v>
      </c>
      <c r="M82" s="31">
        <v>3</v>
      </c>
      <c r="N82" s="31">
        <f t="shared" si="2"/>
        <v>273</v>
      </c>
      <c r="O82" s="66" t="s">
        <v>79</v>
      </c>
    </row>
    <row r="83" spans="1:15" s="4" customFormat="1" ht="18" customHeight="1">
      <c r="A83" s="65">
        <f t="shared" si="3"/>
        <v>80</v>
      </c>
      <c r="B83" s="26" t="s">
        <v>260</v>
      </c>
      <c r="C83" s="26" t="s">
        <v>271</v>
      </c>
      <c r="D83" s="27" t="s">
        <v>268</v>
      </c>
      <c r="E83" s="27">
        <v>2591540701</v>
      </c>
      <c r="F83" s="52" t="s">
        <v>46</v>
      </c>
      <c r="G83" s="28" t="s">
        <v>12</v>
      </c>
      <c r="H83" s="33" t="s">
        <v>17</v>
      </c>
      <c r="I83" s="29" t="s">
        <v>25</v>
      </c>
      <c r="J83" s="26">
        <f>VLOOKUP(H83,[1]Sheet1!$A$1:$B$158,2,FALSE)</f>
        <v>190</v>
      </c>
      <c r="K83" s="26">
        <v>30</v>
      </c>
      <c r="L83" s="30">
        <v>752.07799999999997</v>
      </c>
      <c r="M83" s="31">
        <v>3</v>
      </c>
      <c r="N83" s="31">
        <f t="shared" si="2"/>
        <v>2256.2339999999999</v>
      </c>
      <c r="O83" s="66" t="s">
        <v>79</v>
      </c>
    </row>
    <row r="84" spans="1:15" s="4" customFormat="1" ht="18" customHeight="1">
      <c r="A84" s="65">
        <f t="shared" si="3"/>
        <v>81</v>
      </c>
      <c r="B84" s="26" t="s">
        <v>260</v>
      </c>
      <c r="C84" s="26" t="s">
        <v>272</v>
      </c>
      <c r="D84" s="27" t="s">
        <v>268</v>
      </c>
      <c r="E84" s="27">
        <v>2591540697</v>
      </c>
      <c r="F84" s="53" t="s">
        <v>164</v>
      </c>
      <c r="G84" s="28" t="s">
        <v>12</v>
      </c>
      <c r="H84" s="33" t="s">
        <v>165</v>
      </c>
      <c r="I84" s="29" t="s">
        <v>25</v>
      </c>
      <c r="J84" s="26">
        <f>VLOOKUP(H84,[1]Sheet1!$A$1:$B$158,2,FALSE)</f>
        <v>170</v>
      </c>
      <c r="K84" s="26">
        <v>10</v>
      </c>
      <c r="L84" s="30">
        <v>106</v>
      </c>
      <c r="M84" s="31">
        <v>3</v>
      </c>
      <c r="N84" s="31">
        <f t="shared" si="2"/>
        <v>318</v>
      </c>
      <c r="O84" s="66" t="s">
        <v>79</v>
      </c>
    </row>
    <row r="85" spans="1:15" s="4" customFormat="1" ht="18" customHeight="1">
      <c r="A85" s="65">
        <f t="shared" si="3"/>
        <v>82</v>
      </c>
      <c r="B85" s="26" t="s">
        <v>260</v>
      </c>
      <c r="C85" s="26" t="s">
        <v>273</v>
      </c>
      <c r="D85" s="27" t="s">
        <v>268</v>
      </c>
      <c r="E85" s="27">
        <v>2591540698</v>
      </c>
      <c r="F85" s="52" t="s">
        <v>115</v>
      </c>
      <c r="G85" s="28" t="s">
        <v>12</v>
      </c>
      <c r="H85" s="33" t="s">
        <v>116</v>
      </c>
      <c r="I85" s="29" t="s">
        <v>25</v>
      </c>
      <c r="J85" s="26">
        <f>VLOOKUP(H85,[1]Sheet1!$A$1:$B$158,2,FALSE)</f>
        <v>240</v>
      </c>
      <c r="K85" s="26">
        <v>5</v>
      </c>
      <c r="L85" s="30">
        <v>108</v>
      </c>
      <c r="M85" s="31">
        <v>3</v>
      </c>
      <c r="N85" s="31">
        <f t="shared" si="2"/>
        <v>324</v>
      </c>
      <c r="O85" s="66" t="s">
        <v>79</v>
      </c>
    </row>
    <row r="86" spans="1:15" s="4" customFormat="1" ht="18" customHeight="1">
      <c r="A86" s="65">
        <f t="shared" si="3"/>
        <v>83</v>
      </c>
      <c r="B86" s="26" t="s">
        <v>260</v>
      </c>
      <c r="C86" s="26" t="s">
        <v>274</v>
      </c>
      <c r="D86" s="27" t="s">
        <v>268</v>
      </c>
      <c r="E86" s="27">
        <v>2591540693</v>
      </c>
      <c r="F86" s="52" t="s">
        <v>201</v>
      </c>
      <c r="G86" s="28" t="s">
        <v>12</v>
      </c>
      <c r="H86" s="33" t="s">
        <v>202</v>
      </c>
      <c r="I86" s="29" t="s">
        <v>25</v>
      </c>
      <c r="J86" s="26">
        <f>VLOOKUP(H86,[1]Sheet1!$A$1:$B$158,2,FALSE)</f>
        <v>255</v>
      </c>
      <c r="K86" s="26">
        <v>6</v>
      </c>
      <c r="L86" s="30">
        <v>50.17</v>
      </c>
      <c r="M86" s="31">
        <v>3.75</v>
      </c>
      <c r="N86" s="31">
        <f t="shared" si="2"/>
        <v>188.13750000000002</v>
      </c>
      <c r="O86" s="66" t="s">
        <v>79</v>
      </c>
    </row>
    <row r="87" spans="1:15" s="4" customFormat="1" ht="18" customHeight="1">
      <c r="A87" s="65">
        <f t="shared" si="3"/>
        <v>84</v>
      </c>
      <c r="B87" s="26" t="s">
        <v>260</v>
      </c>
      <c r="C87" s="26" t="s">
        <v>275</v>
      </c>
      <c r="D87" s="27" t="s">
        <v>268</v>
      </c>
      <c r="E87" s="27">
        <v>2591540704</v>
      </c>
      <c r="F87" s="53" t="s">
        <v>180</v>
      </c>
      <c r="G87" s="28" t="s">
        <v>12</v>
      </c>
      <c r="H87" s="34" t="s">
        <v>181</v>
      </c>
      <c r="I87" s="29" t="s">
        <v>150</v>
      </c>
      <c r="J87" s="26">
        <f>VLOOKUP(H87,[1]Sheet1!$A$1:$B$158,2,FALSE)</f>
        <v>85</v>
      </c>
      <c r="K87" s="26">
        <v>3</v>
      </c>
      <c r="L87" s="30">
        <v>54</v>
      </c>
      <c r="M87" s="31">
        <v>2.25</v>
      </c>
      <c r="N87" s="31">
        <f t="shared" si="2"/>
        <v>121.5</v>
      </c>
      <c r="O87" s="66" t="s">
        <v>79</v>
      </c>
    </row>
    <row r="88" spans="1:15" s="4" customFormat="1" ht="18" customHeight="1">
      <c r="A88" s="65">
        <f t="shared" si="3"/>
        <v>85</v>
      </c>
      <c r="B88" s="26" t="s">
        <v>276</v>
      </c>
      <c r="C88" s="26" t="s">
        <v>277</v>
      </c>
      <c r="D88" s="27" t="s">
        <v>268</v>
      </c>
      <c r="E88" s="27">
        <v>2591540695</v>
      </c>
      <c r="F88" s="53" t="s">
        <v>213</v>
      </c>
      <c r="G88" s="28" t="s">
        <v>12</v>
      </c>
      <c r="H88" s="33" t="s">
        <v>214</v>
      </c>
      <c r="I88" s="29" t="s">
        <v>55</v>
      </c>
      <c r="J88" s="26">
        <f>VLOOKUP(H88,[1]Sheet1!$A$1:$B$158,2,FALSE)</f>
        <v>295</v>
      </c>
      <c r="K88" s="26">
        <v>7</v>
      </c>
      <c r="L88" s="30">
        <v>143.75</v>
      </c>
      <c r="M88" s="31">
        <v>3</v>
      </c>
      <c r="N88" s="31">
        <f t="shared" si="2"/>
        <v>431.25</v>
      </c>
      <c r="O88" s="66" t="s">
        <v>79</v>
      </c>
    </row>
    <row r="89" spans="1:15" s="4" customFormat="1" ht="18" customHeight="1">
      <c r="A89" s="65">
        <f t="shared" si="3"/>
        <v>86</v>
      </c>
      <c r="B89" s="26" t="s">
        <v>276</v>
      </c>
      <c r="C89" s="26" t="s">
        <v>278</v>
      </c>
      <c r="D89" s="27" t="s">
        <v>268</v>
      </c>
      <c r="E89" s="27">
        <v>2591540700</v>
      </c>
      <c r="F89" s="52" t="s">
        <v>240</v>
      </c>
      <c r="G89" s="28" t="s">
        <v>12</v>
      </c>
      <c r="H89" s="33" t="s">
        <v>241</v>
      </c>
      <c r="I89" s="29" t="s">
        <v>55</v>
      </c>
      <c r="J89" s="26">
        <f>VLOOKUP(H89,[1]Sheet1!$A$1:$B$158,2,FALSE)</f>
        <v>295</v>
      </c>
      <c r="K89" s="26">
        <v>10</v>
      </c>
      <c r="L89" s="30">
        <v>296.5</v>
      </c>
      <c r="M89" s="31">
        <v>3</v>
      </c>
      <c r="N89" s="31">
        <f t="shared" si="2"/>
        <v>889.5</v>
      </c>
      <c r="O89" s="66" t="s">
        <v>79</v>
      </c>
    </row>
    <row r="90" spans="1:15" s="4" customFormat="1" ht="18" customHeight="1">
      <c r="A90" s="65">
        <f t="shared" si="3"/>
        <v>87</v>
      </c>
      <c r="B90" s="26" t="s">
        <v>279</v>
      </c>
      <c r="C90" s="26" t="s">
        <v>280</v>
      </c>
      <c r="D90" s="27" t="s">
        <v>268</v>
      </c>
      <c r="E90" s="27">
        <v>2591540703</v>
      </c>
      <c r="F90" s="52" t="s">
        <v>265</v>
      </c>
      <c r="G90" s="28" t="s">
        <v>12</v>
      </c>
      <c r="H90" s="34" t="s">
        <v>266</v>
      </c>
      <c r="I90" s="29" t="s">
        <v>150</v>
      </c>
      <c r="J90" s="26">
        <f>VLOOKUP(H90,[1]Sheet1!$A$1:$B$158,2,FALSE)</f>
        <v>65</v>
      </c>
      <c r="K90" s="26">
        <v>4</v>
      </c>
      <c r="L90" s="30">
        <v>60</v>
      </c>
      <c r="M90" s="31">
        <v>2.25</v>
      </c>
      <c r="N90" s="31">
        <f t="shared" si="2"/>
        <v>135</v>
      </c>
      <c r="O90" s="66" t="s">
        <v>79</v>
      </c>
    </row>
    <row r="91" spans="1:15" s="4" customFormat="1" ht="18" customHeight="1">
      <c r="A91" s="65">
        <f t="shared" si="3"/>
        <v>88</v>
      </c>
      <c r="B91" s="26" t="s">
        <v>279</v>
      </c>
      <c r="C91" s="26" t="s">
        <v>281</v>
      </c>
      <c r="D91" s="27" t="s">
        <v>268</v>
      </c>
      <c r="E91" s="27">
        <v>2591540702</v>
      </c>
      <c r="F91" s="52" t="s">
        <v>262</v>
      </c>
      <c r="G91" s="28" t="s">
        <v>12</v>
      </c>
      <c r="H91" s="34" t="s">
        <v>263</v>
      </c>
      <c r="I91" s="29" t="s">
        <v>150</v>
      </c>
      <c r="J91" s="26">
        <f>VLOOKUP(H91,[1]Sheet1!$A$1:$B$158,2,FALSE)</f>
        <v>50</v>
      </c>
      <c r="K91" s="26">
        <v>4</v>
      </c>
      <c r="L91" s="30">
        <v>59</v>
      </c>
      <c r="M91" s="31">
        <v>2.25</v>
      </c>
      <c r="N91" s="31">
        <f t="shared" si="2"/>
        <v>132.75</v>
      </c>
      <c r="O91" s="66" t="s">
        <v>79</v>
      </c>
    </row>
    <row r="92" spans="1:15" s="4" customFormat="1" ht="18" customHeight="1">
      <c r="A92" s="65">
        <f t="shared" si="3"/>
        <v>89</v>
      </c>
      <c r="B92" s="26" t="s">
        <v>279</v>
      </c>
      <c r="C92" s="26" t="s">
        <v>282</v>
      </c>
      <c r="D92" s="27" t="s">
        <v>283</v>
      </c>
      <c r="E92" s="27">
        <v>2591540708</v>
      </c>
      <c r="F92" s="53" t="s">
        <v>36</v>
      </c>
      <c r="G92" s="28" t="s">
        <v>12</v>
      </c>
      <c r="H92" s="33" t="s">
        <v>37</v>
      </c>
      <c r="I92" s="29" t="s">
        <v>9</v>
      </c>
      <c r="J92" s="26">
        <f>VLOOKUP(H92,[1]Sheet1!$A$1:$B$158,2,FALSE)</f>
        <v>190</v>
      </c>
      <c r="K92" s="26">
        <v>4</v>
      </c>
      <c r="L92" s="30">
        <v>41.11</v>
      </c>
      <c r="M92" s="31">
        <v>3</v>
      </c>
      <c r="N92" s="31">
        <f t="shared" si="2"/>
        <v>123.33</v>
      </c>
      <c r="O92" s="66" t="s">
        <v>79</v>
      </c>
    </row>
    <row r="93" spans="1:15" s="4" customFormat="1" ht="18" customHeight="1">
      <c r="A93" s="65">
        <f t="shared" si="3"/>
        <v>90</v>
      </c>
      <c r="B93" s="26" t="s">
        <v>279</v>
      </c>
      <c r="C93" s="26" t="s">
        <v>284</v>
      </c>
      <c r="D93" s="27" t="s">
        <v>268</v>
      </c>
      <c r="E93" s="27">
        <v>2591540707</v>
      </c>
      <c r="F93" s="53" t="s">
        <v>36</v>
      </c>
      <c r="G93" s="28" t="s">
        <v>12</v>
      </c>
      <c r="H93" s="33" t="s">
        <v>37</v>
      </c>
      <c r="I93" s="29" t="s">
        <v>9</v>
      </c>
      <c r="J93" s="26">
        <f>VLOOKUP(H93,[1]Sheet1!$A$1:$B$158,2,FALSE)</f>
        <v>190</v>
      </c>
      <c r="K93" s="26">
        <v>20</v>
      </c>
      <c r="L93" s="30">
        <v>437.04</v>
      </c>
      <c r="M93" s="31">
        <v>3</v>
      </c>
      <c r="N93" s="31">
        <f t="shared" si="2"/>
        <v>1311.1200000000001</v>
      </c>
      <c r="O93" s="66" t="s">
        <v>79</v>
      </c>
    </row>
    <row r="94" spans="1:15" s="4" customFormat="1" ht="18" customHeight="1">
      <c r="A94" s="65">
        <f t="shared" si="3"/>
        <v>91</v>
      </c>
      <c r="B94" s="26" t="s">
        <v>279</v>
      </c>
      <c r="C94" s="26" t="s">
        <v>285</v>
      </c>
      <c r="D94" s="27" t="s">
        <v>286</v>
      </c>
      <c r="E94" s="27">
        <v>2591540709</v>
      </c>
      <c r="F94" s="52" t="s">
        <v>41</v>
      </c>
      <c r="G94" s="28" t="s">
        <v>12</v>
      </c>
      <c r="H94" s="33" t="s">
        <v>38</v>
      </c>
      <c r="I94" s="29" t="s">
        <v>23</v>
      </c>
      <c r="J94" s="26">
        <f>VLOOKUP(H94,[1]Sheet1!$A$1:$B$158,2,FALSE)</f>
        <v>135</v>
      </c>
      <c r="K94" s="26">
        <v>56</v>
      </c>
      <c r="L94" s="30">
        <v>1064</v>
      </c>
      <c r="M94" s="31">
        <v>3</v>
      </c>
      <c r="N94" s="31">
        <f t="shared" si="2"/>
        <v>3192</v>
      </c>
      <c r="O94" s="66" t="s">
        <v>79</v>
      </c>
    </row>
    <row r="95" spans="1:15" s="4" customFormat="1" ht="18" customHeight="1">
      <c r="A95" s="65">
        <f t="shared" si="3"/>
        <v>92</v>
      </c>
      <c r="B95" s="26" t="s">
        <v>279</v>
      </c>
      <c r="C95" s="26" t="s">
        <v>287</v>
      </c>
      <c r="D95" s="27" t="s">
        <v>286</v>
      </c>
      <c r="E95" s="27">
        <v>2591540710</v>
      </c>
      <c r="F95" s="52" t="s">
        <v>41</v>
      </c>
      <c r="G95" s="28" t="s">
        <v>12</v>
      </c>
      <c r="H95" s="33" t="s">
        <v>38</v>
      </c>
      <c r="I95" s="29" t="s">
        <v>23</v>
      </c>
      <c r="J95" s="26">
        <f>VLOOKUP(H95,[1]Sheet1!$A$1:$B$158,2,FALSE)</f>
        <v>135</v>
      </c>
      <c r="K95" s="26">
        <v>20</v>
      </c>
      <c r="L95" s="30">
        <v>800</v>
      </c>
      <c r="M95" s="31">
        <v>3</v>
      </c>
      <c r="N95" s="31">
        <f t="shared" si="2"/>
        <v>2400</v>
      </c>
      <c r="O95" s="66" t="s">
        <v>79</v>
      </c>
    </row>
    <row r="96" spans="1:15" s="4" customFormat="1" ht="18" customHeight="1">
      <c r="A96" s="65">
        <f t="shared" si="3"/>
        <v>93</v>
      </c>
      <c r="B96" s="26" t="s">
        <v>279</v>
      </c>
      <c r="C96" s="26" t="s">
        <v>288</v>
      </c>
      <c r="D96" s="27" t="s">
        <v>268</v>
      </c>
      <c r="E96" s="27">
        <v>2591540699</v>
      </c>
      <c r="F96" s="52" t="s">
        <v>240</v>
      </c>
      <c r="G96" s="28" t="s">
        <v>12</v>
      </c>
      <c r="H96" s="33" t="s">
        <v>241</v>
      </c>
      <c r="I96" s="29" t="s">
        <v>55</v>
      </c>
      <c r="J96" s="26">
        <f>VLOOKUP(H96,[1]Sheet1!$A$1:$B$158,2,FALSE)</f>
        <v>295</v>
      </c>
      <c r="K96" s="26">
        <v>65</v>
      </c>
      <c r="L96" s="30">
        <v>1644</v>
      </c>
      <c r="M96" s="31">
        <v>3</v>
      </c>
      <c r="N96" s="31">
        <f t="shared" si="2"/>
        <v>4932</v>
      </c>
      <c r="O96" s="66" t="s">
        <v>79</v>
      </c>
    </row>
    <row r="97" spans="1:15" s="4" customFormat="1" ht="18" customHeight="1">
      <c r="A97" s="65">
        <f t="shared" si="3"/>
        <v>94</v>
      </c>
      <c r="B97" s="26" t="s">
        <v>279</v>
      </c>
      <c r="C97" s="26" t="s">
        <v>289</v>
      </c>
      <c r="D97" s="27" t="s">
        <v>268</v>
      </c>
      <c r="E97" s="27">
        <v>2591540706</v>
      </c>
      <c r="F97" s="52" t="s">
        <v>95</v>
      </c>
      <c r="G97" s="28" t="s">
        <v>12</v>
      </c>
      <c r="H97" s="33" t="s">
        <v>96</v>
      </c>
      <c r="I97" s="29" t="s">
        <v>22</v>
      </c>
      <c r="J97" s="26">
        <f>VLOOKUP(H97,[1]Sheet1!$A$1:$B$158,2,FALSE)</f>
        <v>60</v>
      </c>
      <c r="K97" s="26">
        <v>20</v>
      </c>
      <c r="L97" s="30">
        <v>437.04</v>
      </c>
      <c r="M97" s="31">
        <v>2.25</v>
      </c>
      <c r="N97" s="31">
        <f t="shared" si="2"/>
        <v>983.34</v>
      </c>
      <c r="O97" s="66" t="s">
        <v>79</v>
      </c>
    </row>
    <row r="98" spans="1:15" s="4" customFormat="1" ht="18" customHeight="1">
      <c r="A98" s="65">
        <f t="shared" si="3"/>
        <v>95</v>
      </c>
      <c r="B98" s="26" t="s">
        <v>279</v>
      </c>
      <c r="C98" s="26" t="s">
        <v>290</v>
      </c>
      <c r="D98" s="27" t="s">
        <v>268</v>
      </c>
      <c r="E98" s="27">
        <v>2591540694</v>
      </c>
      <c r="F98" s="52" t="s">
        <v>291</v>
      </c>
      <c r="G98" s="28" t="s">
        <v>12</v>
      </c>
      <c r="H98" s="34" t="s">
        <v>292</v>
      </c>
      <c r="I98" s="29" t="s">
        <v>21</v>
      </c>
      <c r="J98" s="26">
        <f>VLOOKUP(H98,[1]Sheet1!$A$1:$B$158,2,FALSE)</f>
        <v>35</v>
      </c>
      <c r="K98" s="26">
        <v>6</v>
      </c>
      <c r="L98" s="30">
        <v>174.3</v>
      </c>
      <c r="M98" s="31">
        <v>2.25</v>
      </c>
      <c r="N98" s="31">
        <f t="shared" si="2"/>
        <v>392.17500000000001</v>
      </c>
      <c r="O98" s="66" t="s">
        <v>79</v>
      </c>
    </row>
    <row r="99" spans="1:15" s="4" customFormat="1" ht="18" customHeight="1">
      <c r="A99" s="65">
        <f t="shared" si="3"/>
        <v>96</v>
      </c>
      <c r="B99" s="26" t="s">
        <v>279</v>
      </c>
      <c r="C99" s="26" t="s">
        <v>293</v>
      </c>
      <c r="D99" s="27" t="s">
        <v>268</v>
      </c>
      <c r="E99" s="27">
        <v>2591540696</v>
      </c>
      <c r="F99" s="52" t="s">
        <v>291</v>
      </c>
      <c r="G99" s="28" t="s">
        <v>12</v>
      </c>
      <c r="H99" s="34" t="s">
        <v>292</v>
      </c>
      <c r="I99" s="29" t="s">
        <v>21</v>
      </c>
      <c r="J99" s="26">
        <f>VLOOKUP(H99,[1]Sheet1!$A$1:$B$158,2,FALSE)</f>
        <v>35</v>
      </c>
      <c r="K99" s="26">
        <v>1</v>
      </c>
      <c r="L99" s="30">
        <v>18</v>
      </c>
      <c r="M99" s="31">
        <v>2.25</v>
      </c>
      <c r="N99" s="31">
        <f t="shared" si="2"/>
        <v>40.5</v>
      </c>
      <c r="O99" s="66" t="s">
        <v>79</v>
      </c>
    </row>
    <row r="100" spans="1:15" s="4" customFormat="1" ht="18" customHeight="1">
      <c r="A100" s="65">
        <f t="shared" si="3"/>
        <v>97</v>
      </c>
      <c r="B100" s="26" t="s">
        <v>294</v>
      </c>
      <c r="C100" s="26" t="s">
        <v>295</v>
      </c>
      <c r="D100" s="27" t="s">
        <v>296</v>
      </c>
      <c r="E100" s="27">
        <v>2591540716</v>
      </c>
      <c r="F100" s="52" t="s">
        <v>154</v>
      </c>
      <c r="G100" s="28" t="s">
        <v>12</v>
      </c>
      <c r="H100" s="33" t="s">
        <v>56</v>
      </c>
      <c r="I100" s="29" t="s">
        <v>23</v>
      </c>
      <c r="J100" s="26">
        <f>VLOOKUP(H100,[1]Sheet1!$A$1:$B$158,2,FALSE)</f>
        <v>200</v>
      </c>
      <c r="K100" s="26">
        <v>10</v>
      </c>
      <c r="L100" s="30">
        <v>400</v>
      </c>
      <c r="M100" s="31">
        <v>3</v>
      </c>
      <c r="N100" s="31">
        <f t="shared" si="2"/>
        <v>1200</v>
      </c>
      <c r="O100" s="66" t="s">
        <v>79</v>
      </c>
    </row>
    <row r="101" spans="1:15" s="4" customFormat="1" ht="18" customHeight="1">
      <c r="A101" s="65">
        <f t="shared" si="3"/>
        <v>98</v>
      </c>
      <c r="B101" s="26" t="s">
        <v>294</v>
      </c>
      <c r="C101" s="26" t="s">
        <v>297</v>
      </c>
      <c r="D101" s="27" t="s">
        <v>268</v>
      </c>
      <c r="E101" s="27">
        <v>2591540705</v>
      </c>
      <c r="F101" s="52" t="s">
        <v>255</v>
      </c>
      <c r="G101" s="28" t="s">
        <v>12</v>
      </c>
      <c r="H101" s="33" t="s">
        <v>256</v>
      </c>
      <c r="I101" s="29" t="s">
        <v>52</v>
      </c>
      <c r="J101" s="26">
        <f>VLOOKUP(H101,[1]Sheet1!$A$1:$B$158,2,FALSE)</f>
        <v>380</v>
      </c>
      <c r="K101" s="26">
        <v>7</v>
      </c>
      <c r="L101" s="30">
        <v>203.35</v>
      </c>
      <c r="M101" s="31">
        <v>3.75</v>
      </c>
      <c r="N101" s="31">
        <f t="shared" si="2"/>
        <v>762.5625</v>
      </c>
      <c r="O101" s="66" t="s">
        <v>79</v>
      </c>
    </row>
    <row r="102" spans="1:15" s="4" customFormat="1" ht="18" customHeight="1">
      <c r="A102" s="65">
        <f t="shared" si="3"/>
        <v>99</v>
      </c>
      <c r="B102" s="26" t="s">
        <v>294</v>
      </c>
      <c r="C102" s="26" t="s">
        <v>298</v>
      </c>
      <c r="D102" s="27" t="s">
        <v>296</v>
      </c>
      <c r="E102" s="27">
        <v>2591540718</v>
      </c>
      <c r="F102" s="52" t="s">
        <v>299</v>
      </c>
      <c r="G102" s="28" t="s">
        <v>12</v>
      </c>
      <c r="H102" s="33" t="s">
        <v>300</v>
      </c>
      <c r="I102" s="29" t="s">
        <v>9</v>
      </c>
      <c r="J102" s="26">
        <f>VLOOKUP(H102,[1]Sheet1!$A$1:$B$158,2,FALSE)</f>
        <v>260</v>
      </c>
      <c r="K102" s="26">
        <v>2</v>
      </c>
      <c r="L102" s="30">
        <v>16.16</v>
      </c>
      <c r="M102" s="31">
        <v>3.75</v>
      </c>
      <c r="N102" s="31">
        <f t="shared" si="2"/>
        <v>60.6</v>
      </c>
      <c r="O102" s="66" t="s">
        <v>79</v>
      </c>
    </row>
    <row r="103" spans="1:15" s="4" customFormat="1" ht="18" customHeight="1">
      <c r="A103" s="65">
        <f t="shared" si="3"/>
        <v>100</v>
      </c>
      <c r="B103" s="26" t="s">
        <v>294</v>
      </c>
      <c r="C103" s="26" t="s">
        <v>301</v>
      </c>
      <c r="D103" s="27" t="s">
        <v>296</v>
      </c>
      <c r="E103" s="27">
        <v>2591540717</v>
      </c>
      <c r="F103" s="53" t="s">
        <v>302</v>
      </c>
      <c r="G103" s="28" t="s">
        <v>12</v>
      </c>
      <c r="H103" s="33" t="s">
        <v>303</v>
      </c>
      <c r="I103" s="29" t="s">
        <v>27</v>
      </c>
      <c r="J103" s="26">
        <f>VLOOKUP(H103,[1]Sheet1!$A$1:$B$158,2,FALSE)</f>
        <v>125</v>
      </c>
      <c r="K103" s="26">
        <v>9</v>
      </c>
      <c r="L103" s="30">
        <v>162</v>
      </c>
      <c r="M103" s="31">
        <v>3</v>
      </c>
      <c r="N103" s="31">
        <f t="shared" si="2"/>
        <v>486</v>
      </c>
      <c r="O103" s="66" t="s">
        <v>79</v>
      </c>
    </row>
    <row r="104" spans="1:15" s="4" customFormat="1" ht="18" customHeight="1">
      <c r="A104" s="65">
        <f t="shared" si="3"/>
        <v>101</v>
      </c>
      <c r="B104" s="26" t="s">
        <v>294</v>
      </c>
      <c r="C104" s="26" t="s">
        <v>304</v>
      </c>
      <c r="D104" s="27" t="s">
        <v>296</v>
      </c>
      <c r="E104" s="27">
        <v>2591540715</v>
      </c>
      <c r="F104" s="52" t="s">
        <v>305</v>
      </c>
      <c r="G104" s="28" t="s">
        <v>12</v>
      </c>
      <c r="H104" s="34" t="s">
        <v>306</v>
      </c>
      <c r="I104" s="29" t="s">
        <v>21</v>
      </c>
      <c r="J104" s="26">
        <f>VLOOKUP(H104,[1]Sheet1!$A$1:$B$158,2,FALSE)</f>
        <v>15</v>
      </c>
      <c r="K104" s="26">
        <v>12</v>
      </c>
      <c r="L104" s="30">
        <v>182</v>
      </c>
      <c r="M104" s="31">
        <v>1.5</v>
      </c>
      <c r="N104" s="31">
        <f t="shared" si="2"/>
        <v>273</v>
      </c>
      <c r="O104" s="66" t="s">
        <v>79</v>
      </c>
    </row>
    <row r="105" spans="1:15" s="4" customFormat="1" ht="18" customHeight="1">
      <c r="A105" s="65">
        <f t="shared" si="3"/>
        <v>102</v>
      </c>
      <c r="B105" s="35" t="s">
        <v>294</v>
      </c>
      <c r="C105" s="35" t="s">
        <v>307</v>
      </c>
      <c r="D105" s="27" t="s">
        <v>296</v>
      </c>
      <c r="E105" s="36">
        <v>2591540714</v>
      </c>
      <c r="F105" s="54" t="s">
        <v>308</v>
      </c>
      <c r="G105" s="28" t="s">
        <v>12</v>
      </c>
      <c r="H105" s="38" t="s">
        <v>309</v>
      </c>
      <c r="I105" s="29" t="s">
        <v>25</v>
      </c>
      <c r="J105" s="26">
        <f>VLOOKUP(H105,[1]Sheet1!$A$1:$B$158,2,FALSE)</f>
        <v>220</v>
      </c>
      <c r="K105" s="35">
        <v>12</v>
      </c>
      <c r="L105" s="40">
        <v>233.43</v>
      </c>
      <c r="M105" s="31">
        <v>3</v>
      </c>
      <c r="N105" s="31">
        <f t="shared" si="2"/>
        <v>700.29</v>
      </c>
      <c r="O105" s="64" t="s">
        <v>79</v>
      </c>
    </row>
    <row r="106" spans="1:15" s="4" customFormat="1" ht="18" customHeight="1">
      <c r="A106" s="65">
        <f t="shared" si="3"/>
        <v>103</v>
      </c>
      <c r="B106" s="26" t="s">
        <v>294</v>
      </c>
      <c r="C106" s="26" t="s">
        <v>310</v>
      </c>
      <c r="D106" s="27" t="s">
        <v>296</v>
      </c>
      <c r="E106" s="27">
        <v>2591540713</v>
      </c>
      <c r="F106" s="57" t="s">
        <v>398</v>
      </c>
      <c r="G106" s="28" t="s">
        <v>12</v>
      </c>
      <c r="H106" s="33" t="s">
        <v>311</v>
      </c>
      <c r="I106" s="29" t="s">
        <v>312</v>
      </c>
      <c r="J106" s="26">
        <f>VLOOKUP(H106,[1]Sheet1!$A$1:$B$158,2,FALSE)</f>
        <v>350</v>
      </c>
      <c r="K106" s="26">
        <v>10</v>
      </c>
      <c r="L106" s="30">
        <v>142</v>
      </c>
      <c r="M106" s="31">
        <v>3.75</v>
      </c>
      <c r="N106" s="31">
        <f t="shared" si="2"/>
        <v>532.5</v>
      </c>
      <c r="O106" s="66" t="s">
        <v>79</v>
      </c>
    </row>
    <row r="107" spans="1:15" s="4" customFormat="1" ht="18" customHeight="1">
      <c r="A107" s="65">
        <f t="shared" si="3"/>
        <v>104</v>
      </c>
      <c r="B107" s="26" t="s">
        <v>294</v>
      </c>
      <c r="C107" s="26" t="s">
        <v>313</v>
      </c>
      <c r="D107" s="27" t="s">
        <v>296</v>
      </c>
      <c r="E107" s="27">
        <v>2591540711</v>
      </c>
      <c r="F107" s="52" t="s">
        <v>314</v>
      </c>
      <c r="G107" s="28" t="s">
        <v>12</v>
      </c>
      <c r="H107" s="33" t="s">
        <v>315</v>
      </c>
      <c r="I107" s="29" t="s">
        <v>25</v>
      </c>
      <c r="J107" s="26">
        <f>VLOOKUP(H107,[1]Sheet1!$A$1:$B$158,2,FALSE)</f>
        <v>215</v>
      </c>
      <c r="K107" s="26">
        <v>10</v>
      </c>
      <c r="L107" s="30">
        <v>79</v>
      </c>
      <c r="M107" s="31">
        <v>3</v>
      </c>
      <c r="N107" s="31">
        <f t="shared" si="2"/>
        <v>237</v>
      </c>
      <c r="O107" s="66" t="s">
        <v>79</v>
      </c>
    </row>
    <row r="108" spans="1:15" s="4" customFormat="1" ht="18" customHeight="1">
      <c r="A108" s="65">
        <f t="shared" si="3"/>
        <v>105</v>
      </c>
      <c r="B108" s="26" t="s">
        <v>294</v>
      </c>
      <c r="C108" s="26" t="s">
        <v>316</v>
      </c>
      <c r="D108" s="27" t="s">
        <v>296</v>
      </c>
      <c r="E108" s="27">
        <v>2591540712</v>
      </c>
      <c r="F108" s="52" t="s">
        <v>317</v>
      </c>
      <c r="G108" s="28" t="s">
        <v>12</v>
      </c>
      <c r="H108" s="33" t="s">
        <v>318</v>
      </c>
      <c r="I108" s="29" t="s">
        <v>25</v>
      </c>
      <c r="J108" s="26">
        <f>VLOOKUP(H108,[1]Sheet1!$A$1:$B$158,2,FALSE)</f>
        <v>260</v>
      </c>
      <c r="K108" s="26">
        <v>10</v>
      </c>
      <c r="L108" s="30">
        <v>142</v>
      </c>
      <c r="M108" s="31">
        <v>3.75</v>
      </c>
      <c r="N108" s="31">
        <f t="shared" si="2"/>
        <v>532.5</v>
      </c>
      <c r="O108" s="66" t="s">
        <v>79</v>
      </c>
    </row>
    <row r="109" spans="1:15" s="4" customFormat="1" ht="18" customHeight="1">
      <c r="A109" s="65">
        <f t="shared" si="3"/>
        <v>106</v>
      </c>
      <c r="B109" s="26" t="s">
        <v>319</v>
      </c>
      <c r="C109" s="26" t="s">
        <v>320</v>
      </c>
      <c r="D109" s="27" t="s">
        <v>321</v>
      </c>
      <c r="E109" s="27">
        <v>2591540729</v>
      </c>
      <c r="F109" s="52" t="s">
        <v>262</v>
      </c>
      <c r="G109" s="28" t="s">
        <v>12</v>
      </c>
      <c r="H109" s="34" t="s">
        <v>263</v>
      </c>
      <c r="I109" s="29" t="s">
        <v>150</v>
      </c>
      <c r="J109" s="26">
        <f>VLOOKUP(H109,[1]Sheet1!$A$1:$B$158,2,FALSE)</f>
        <v>50</v>
      </c>
      <c r="K109" s="26">
        <v>12</v>
      </c>
      <c r="L109" s="30">
        <v>285</v>
      </c>
      <c r="M109" s="31">
        <v>2.25</v>
      </c>
      <c r="N109" s="31">
        <f t="shared" si="2"/>
        <v>641.25</v>
      </c>
      <c r="O109" s="66" t="s">
        <v>79</v>
      </c>
    </row>
    <row r="110" spans="1:15" s="4" customFormat="1" ht="18" customHeight="1">
      <c r="A110" s="65">
        <f t="shared" si="3"/>
        <v>107</v>
      </c>
      <c r="B110" s="26" t="s">
        <v>319</v>
      </c>
      <c r="C110" s="26" t="s">
        <v>322</v>
      </c>
      <c r="D110" s="27" t="s">
        <v>321</v>
      </c>
      <c r="E110" s="27">
        <v>2591540724</v>
      </c>
      <c r="F110" s="52" t="s">
        <v>323</v>
      </c>
      <c r="G110" s="28" t="s">
        <v>12</v>
      </c>
      <c r="H110" s="33" t="s">
        <v>324</v>
      </c>
      <c r="I110" s="29" t="s">
        <v>150</v>
      </c>
      <c r="J110" s="26">
        <f>VLOOKUP(H110,[1]Sheet1!$A$1:$B$158,2,FALSE)</f>
        <v>30</v>
      </c>
      <c r="K110" s="26">
        <v>2</v>
      </c>
      <c r="L110" s="30">
        <v>16</v>
      </c>
      <c r="M110" s="31">
        <v>2.25</v>
      </c>
      <c r="N110" s="31">
        <f t="shared" si="2"/>
        <v>36</v>
      </c>
      <c r="O110" s="66" t="s">
        <v>79</v>
      </c>
    </row>
    <row r="111" spans="1:15" s="4" customFormat="1" ht="18" customHeight="1">
      <c r="A111" s="65">
        <f t="shared" si="3"/>
        <v>108</v>
      </c>
      <c r="B111" s="26" t="s">
        <v>319</v>
      </c>
      <c r="C111" s="26" t="s">
        <v>325</v>
      </c>
      <c r="D111" s="27" t="s">
        <v>321</v>
      </c>
      <c r="E111" s="27">
        <v>2591540726</v>
      </c>
      <c r="F111" s="52" t="s">
        <v>326</v>
      </c>
      <c r="G111" s="28" t="s">
        <v>12</v>
      </c>
      <c r="H111" s="33" t="s">
        <v>327</v>
      </c>
      <c r="I111" s="29" t="s">
        <v>21</v>
      </c>
      <c r="J111" s="26">
        <f>VLOOKUP(H111,[1]Sheet1!$A$1:$B$158,2,FALSE)</f>
        <v>50</v>
      </c>
      <c r="K111" s="26">
        <v>2</v>
      </c>
      <c r="L111" s="30">
        <v>18</v>
      </c>
      <c r="M111" s="31">
        <v>2.25</v>
      </c>
      <c r="N111" s="31">
        <f t="shared" si="2"/>
        <v>40.5</v>
      </c>
      <c r="O111" s="66" t="s">
        <v>79</v>
      </c>
    </row>
    <row r="112" spans="1:15" s="4" customFormat="1" ht="18" customHeight="1">
      <c r="A112" s="65">
        <f t="shared" si="3"/>
        <v>109</v>
      </c>
      <c r="B112" s="26" t="s">
        <v>319</v>
      </c>
      <c r="C112" s="26" t="s">
        <v>328</v>
      </c>
      <c r="D112" s="27" t="s">
        <v>321</v>
      </c>
      <c r="E112" s="27">
        <v>2591540719</v>
      </c>
      <c r="F112" s="52" t="s">
        <v>329</v>
      </c>
      <c r="G112" s="28" t="s">
        <v>12</v>
      </c>
      <c r="H112" s="33" t="s">
        <v>330</v>
      </c>
      <c r="I112" s="29" t="s">
        <v>21</v>
      </c>
      <c r="J112" s="26">
        <f>VLOOKUP(H112,[1]Sheet1!$A$1:$B$158,2,FALSE)</f>
        <v>105</v>
      </c>
      <c r="K112" s="26">
        <v>3</v>
      </c>
      <c r="L112" s="30">
        <v>46</v>
      </c>
      <c r="M112" s="31">
        <v>2.25</v>
      </c>
      <c r="N112" s="31">
        <f t="shared" si="2"/>
        <v>103.5</v>
      </c>
      <c r="O112" s="66" t="s">
        <v>79</v>
      </c>
    </row>
    <row r="113" spans="1:15" s="4" customFormat="1" ht="18" customHeight="1">
      <c r="A113" s="65">
        <f t="shared" si="3"/>
        <v>110</v>
      </c>
      <c r="B113" s="26" t="s">
        <v>319</v>
      </c>
      <c r="C113" s="26" t="s">
        <v>331</v>
      </c>
      <c r="D113" s="27" t="s">
        <v>321</v>
      </c>
      <c r="E113" s="27">
        <v>2591540722</v>
      </c>
      <c r="F113" s="52" t="s">
        <v>29</v>
      </c>
      <c r="G113" s="28" t="s">
        <v>12</v>
      </c>
      <c r="H113" s="33" t="s">
        <v>8</v>
      </c>
      <c r="I113" s="29" t="s">
        <v>8</v>
      </c>
      <c r="J113" s="26">
        <f>VLOOKUP(H113,[1]Sheet1!$A$1:$B$158,2,FALSE)</f>
        <v>50</v>
      </c>
      <c r="K113" s="26">
        <v>3</v>
      </c>
      <c r="L113" s="30">
        <v>10</v>
      </c>
      <c r="M113" s="31">
        <v>2.25</v>
      </c>
      <c r="N113" s="31">
        <f t="shared" si="2"/>
        <v>22.5</v>
      </c>
      <c r="O113" s="66" t="s">
        <v>79</v>
      </c>
    </row>
    <row r="114" spans="1:15" s="4" customFormat="1" ht="18" customHeight="1">
      <c r="A114" s="65">
        <f t="shared" si="3"/>
        <v>111</v>
      </c>
      <c r="B114" s="26" t="s">
        <v>319</v>
      </c>
      <c r="C114" s="26" t="s">
        <v>332</v>
      </c>
      <c r="D114" s="27" t="s">
        <v>321</v>
      </c>
      <c r="E114" s="27">
        <v>2591540725</v>
      </c>
      <c r="F114" s="52" t="s">
        <v>47</v>
      </c>
      <c r="G114" s="28" t="s">
        <v>12</v>
      </c>
      <c r="H114" s="33" t="s">
        <v>48</v>
      </c>
      <c r="I114" s="29" t="s">
        <v>9</v>
      </c>
      <c r="J114" s="26">
        <f>VLOOKUP(H114,[1]Sheet1!$A$1:$B$158,2,FALSE)</f>
        <v>180</v>
      </c>
      <c r="K114" s="26">
        <v>2</v>
      </c>
      <c r="L114" s="30">
        <v>33</v>
      </c>
      <c r="M114" s="31">
        <v>3</v>
      </c>
      <c r="N114" s="31">
        <f t="shared" si="2"/>
        <v>99</v>
      </c>
      <c r="O114" s="66" t="s">
        <v>79</v>
      </c>
    </row>
    <row r="115" spans="1:15" s="4" customFormat="1" ht="18" customHeight="1">
      <c r="A115" s="65">
        <f t="shared" si="3"/>
        <v>112</v>
      </c>
      <c r="B115" s="26" t="s">
        <v>319</v>
      </c>
      <c r="C115" s="26" t="s">
        <v>333</v>
      </c>
      <c r="D115" s="27" t="s">
        <v>321</v>
      </c>
      <c r="E115" s="27">
        <v>2591540720</v>
      </c>
      <c r="F115" s="53" t="s">
        <v>148</v>
      </c>
      <c r="G115" s="28" t="s">
        <v>12</v>
      </c>
      <c r="H115" s="33" t="s">
        <v>149</v>
      </c>
      <c r="I115" s="29" t="s">
        <v>150</v>
      </c>
      <c r="J115" s="26">
        <f>VLOOKUP(H115,[1]Sheet1!$A$1:$B$158,2,FALSE)</f>
        <v>40</v>
      </c>
      <c r="K115" s="26">
        <v>18</v>
      </c>
      <c r="L115" s="30">
        <v>390.49</v>
      </c>
      <c r="M115" s="31">
        <v>2.25</v>
      </c>
      <c r="N115" s="31">
        <f t="shared" si="2"/>
        <v>878.60249999999996</v>
      </c>
      <c r="O115" s="66" t="s">
        <v>79</v>
      </c>
    </row>
    <row r="116" spans="1:15" s="4" customFormat="1" ht="18" customHeight="1">
      <c r="A116" s="65">
        <f t="shared" si="3"/>
        <v>113</v>
      </c>
      <c r="B116" s="26" t="s">
        <v>319</v>
      </c>
      <c r="C116" s="26" t="s">
        <v>334</v>
      </c>
      <c r="D116" s="27" t="s">
        <v>321</v>
      </c>
      <c r="E116" s="27">
        <v>2591540728</v>
      </c>
      <c r="F116" s="52" t="s">
        <v>335</v>
      </c>
      <c r="G116" s="28" t="s">
        <v>12</v>
      </c>
      <c r="H116" s="33" t="s">
        <v>336</v>
      </c>
      <c r="I116" s="29" t="s">
        <v>21</v>
      </c>
      <c r="J116" s="26">
        <f>VLOOKUP(H116,[1]Sheet1!$A$1:$B$158,2,FALSE)</f>
        <v>15</v>
      </c>
      <c r="K116" s="26">
        <v>2</v>
      </c>
      <c r="L116" s="30">
        <v>30</v>
      </c>
      <c r="M116" s="31">
        <v>2.25</v>
      </c>
      <c r="N116" s="31">
        <f t="shared" si="2"/>
        <v>67.5</v>
      </c>
      <c r="O116" s="66" t="s">
        <v>79</v>
      </c>
    </row>
    <row r="117" spans="1:15" s="4" customFormat="1" ht="18" customHeight="1">
      <c r="A117" s="65">
        <f t="shared" si="3"/>
        <v>114</v>
      </c>
      <c r="B117" s="26" t="s">
        <v>337</v>
      </c>
      <c r="C117" s="26" t="s">
        <v>338</v>
      </c>
      <c r="D117" s="27" t="s">
        <v>339</v>
      </c>
      <c r="E117" s="27">
        <v>2591540737</v>
      </c>
      <c r="F117" s="52" t="s">
        <v>340</v>
      </c>
      <c r="G117" s="28" t="s">
        <v>12</v>
      </c>
      <c r="H117" s="33" t="s">
        <v>341</v>
      </c>
      <c r="I117" s="29" t="s">
        <v>25</v>
      </c>
      <c r="J117" s="26">
        <f>VLOOKUP(H117,[1]Sheet1!$A$1:$B$158,2,FALSE)</f>
        <v>250</v>
      </c>
      <c r="K117" s="26">
        <v>10</v>
      </c>
      <c r="L117" s="30">
        <v>138.22999999999999</v>
      </c>
      <c r="M117" s="31">
        <v>3</v>
      </c>
      <c r="N117" s="31">
        <f t="shared" si="2"/>
        <v>414.68999999999994</v>
      </c>
      <c r="O117" s="66" t="s">
        <v>79</v>
      </c>
    </row>
    <row r="118" spans="1:15" s="4" customFormat="1" ht="18" customHeight="1">
      <c r="A118" s="65">
        <f t="shared" si="3"/>
        <v>115</v>
      </c>
      <c r="B118" s="26" t="s">
        <v>337</v>
      </c>
      <c r="C118" s="26" t="s">
        <v>342</v>
      </c>
      <c r="D118" s="27" t="s">
        <v>339</v>
      </c>
      <c r="E118" s="27">
        <v>2591540730</v>
      </c>
      <c r="F118" s="53" t="s">
        <v>343</v>
      </c>
      <c r="G118" s="28" t="s">
        <v>12</v>
      </c>
      <c r="H118" s="33" t="s">
        <v>344</v>
      </c>
      <c r="I118" s="29" t="s">
        <v>22</v>
      </c>
      <c r="J118" s="26">
        <f>VLOOKUP(H118,[1]Sheet1!$A$1:$B$158,2,FALSE)</f>
        <v>70</v>
      </c>
      <c r="K118" s="26">
        <v>18</v>
      </c>
      <c r="L118" s="30">
        <v>375.32</v>
      </c>
      <c r="M118" s="31">
        <v>2.25</v>
      </c>
      <c r="N118" s="31">
        <f t="shared" si="2"/>
        <v>844.47</v>
      </c>
      <c r="O118" s="66" t="s">
        <v>79</v>
      </c>
    </row>
    <row r="119" spans="1:15" s="4" customFormat="1" ht="18" customHeight="1">
      <c r="A119" s="65">
        <f t="shared" si="3"/>
        <v>116</v>
      </c>
      <c r="B119" s="26" t="s">
        <v>337</v>
      </c>
      <c r="C119" s="26" t="s">
        <v>345</v>
      </c>
      <c r="D119" s="27" t="s">
        <v>321</v>
      </c>
      <c r="E119" s="27">
        <v>2591540727</v>
      </c>
      <c r="F119" s="53" t="s">
        <v>343</v>
      </c>
      <c r="G119" s="28" t="s">
        <v>12</v>
      </c>
      <c r="H119" s="33" t="s">
        <v>344</v>
      </c>
      <c r="I119" s="29" t="s">
        <v>22</v>
      </c>
      <c r="J119" s="26">
        <f>VLOOKUP(H119,[1]Sheet1!$A$1:$B$158,2,FALSE)</f>
        <v>70</v>
      </c>
      <c r="K119" s="26">
        <v>63</v>
      </c>
      <c r="L119" s="30">
        <v>1311.0340000000001</v>
      </c>
      <c r="M119" s="31">
        <v>2.25</v>
      </c>
      <c r="N119" s="31">
        <f t="shared" si="2"/>
        <v>2949.8265000000001</v>
      </c>
      <c r="O119" s="66" t="s">
        <v>79</v>
      </c>
    </row>
    <row r="120" spans="1:15" s="4" customFormat="1" ht="18" customHeight="1">
      <c r="A120" s="65">
        <f t="shared" si="3"/>
        <v>117</v>
      </c>
      <c r="B120" s="26" t="s">
        <v>337</v>
      </c>
      <c r="C120" s="26" t="s">
        <v>346</v>
      </c>
      <c r="D120" s="27" t="s">
        <v>339</v>
      </c>
      <c r="E120" s="27">
        <v>2591540750</v>
      </c>
      <c r="F120" s="52" t="s">
        <v>347</v>
      </c>
      <c r="G120" s="28" t="s">
        <v>12</v>
      </c>
      <c r="H120" s="33" t="s">
        <v>348</v>
      </c>
      <c r="I120" s="29" t="s">
        <v>150</v>
      </c>
      <c r="J120" s="26">
        <f>VLOOKUP(H120,[1]Sheet1!$A$1:$B$158,2,FALSE)</f>
        <v>50</v>
      </c>
      <c r="K120" s="26">
        <v>64</v>
      </c>
      <c r="L120" s="30">
        <v>1177.6400000000001</v>
      </c>
      <c r="M120" s="31">
        <v>2.25</v>
      </c>
      <c r="N120" s="31">
        <f t="shared" si="2"/>
        <v>2649.69</v>
      </c>
      <c r="O120" s="66" t="s">
        <v>79</v>
      </c>
    </row>
    <row r="121" spans="1:15" s="4" customFormat="1" ht="18" customHeight="1">
      <c r="A121" s="65">
        <f t="shared" si="3"/>
        <v>118</v>
      </c>
      <c r="B121" s="26" t="s">
        <v>337</v>
      </c>
      <c r="C121" s="26" t="s">
        <v>349</v>
      </c>
      <c r="D121" s="27" t="s">
        <v>339</v>
      </c>
      <c r="E121" s="27">
        <v>2591540754</v>
      </c>
      <c r="F121" s="52" t="s">
        <v>347</v>
      </c>
      <c r="G121" s="28" t="s">
        <v>12</v>
      </c>
      <c r="H121" s="33" t="s">
        <v>348</v>
      </c>
      <c r="I121" s="29" t="s">
        <v>150</v>
      </c>
      <c r="J121" s="26">
        <f>VLOOKUP(H121,[1]Sheet1!$A$1:$B$158,2,FALSE)</f>
        <v>50</v>
      </c>
      <c r="K121" s="26">
        <v>9</v>
      </c>
      <c r="L121" s="30">
        <v>195.75</v>
      </c>
      <c r="M121" s="31">
        <v>2.25</v>
      </c>
      <c r="N121" s="31">
        <f t="shared" si="2"/>
        <v>440.4375</v>
      </c>
      <c r="O121" s="66" t="s">
        <v>79</v>
      </c>
    </row>
    <row r="122" spans="1:15" s="4" customFormat="1" ht="18" customHeight="1">
      <c r="A122" s="65">
        <f t="shared" si="3"/>
        <v>119</v>
      </c>
      <c r="B122" s="26" t="s">
        <v>337</v>
      </c>
      <c r="C122" s="26" t="s">
        <v>350</v>
      </c>
      <c r="D122" s="27" t="s">
        <v>339</v>
      </c>
      <c r="E122" s="27">
        <v>2591540751</v>
      </c>
      <c r="F122" s="52" t="s">
        <v>347</v>
      </c>
      <c r="G122" s="28" t="s">
        <v>12</v>
      </c>
      <c r="H122" s="33" t="s">
        <v>348</v>
      </c>
      <c r="I122" s="29" t="s">
        <v>150</v>
      </c>
      <c r="J122" s="26">
        <f>VLOOKUP(H122,[1]Sheet1!$A$1:$B$158,2,FALSE)</f>
        <v>50</v>
      </c>
      <c r="K122" s="26">
        <v>22</v>
      </c>
      <c r="L122" s="30">
        <v>552.72</v>
      </c>
      <c r="M122" s="31">
        <v>2.25</v>
      </c>
      <c r="N122" s="31">
        <f t="shared" si="2"/>
        <v>1243.6200000000001</v>
      </c>
      <c r="O122" s="66" t="s">
        <v>79</v>
      </c>
    </row>
    <row r="123" spans="1:15" s="4" customFormat="1" ht="18" customHeight="1">
      <c r="A123" s="65">
        <f t="shared" si="3"/>
        <v>120</v>
      </c>
      <c r="B123" s="26" t="s">
        <v>337</v>
      </c>
      <c r="C123" s="26" t="s">
        <v>351</v>
      </c>
      <c r="D123" s="27" t="s">
        <v>339</v>
      </c>
      <c r="E123" s="27">
        <v>2591540755</v>
      </c>
      <c r="F123" s="52" t="s">
        <v>158</v>
      </c>
      <c r="G123" s="28" t="s">
        <v>12</v>
      </c>
      <c r="H123" s="34" t="s">
        <v>39</v>
      </c>
      <c r="I123" s="29" t="s">
        <v>10</v>
      </c>
      <c r="J123" s="26">
        <f>VLOOKUP(H123,[1]Sheet1!$A$1:$B$158,2,FALSE)</f>
        <v>145</v>
      </c>
      <c r="K123" s="26">
        <v>15</v>
      </c>
      <c r="L123" s="30">
        <v>444.75</v>
      </c>
      <c r="M123" s="31">
        <v>3</v>
      </c>
      <c r="N123" s="31">
        <f t="shared" si="2"/>
        <v>1334.25</v>
      </c>
      <c r="O123" s="66" t="s">
        <v>79</v>
      </c>
    </row>
    <row r="124" spans="1:15" s="4" customFormat="1" ht="18" customHeight="1">
      <c r="A124" s="65">
        <f t="shared" si="3"/>
        <v>121</v>
      </c>
      <c r="B124" s="26" t="s">
        <v>337</v>
      </c>
      <c r="C124" s="26" t="s">
        <v>352</v>
      </c>
      <c r="D124" s="27" t="s">
        <v>339</v>
      </c>
      <c r="E124" s="27">
        <v>2591540753</v>
      </c>
      <c r="F124" s="52" t="s">
        <v>353</v>
      </c>
      <c r="G124" s="28" t="s">
        <v>12</v>
      </c>
      <c r="H124" s="41" t="s">
        <v>64</v>
      </c>
      <c r="I124" s="29" t="s">
        <v>9</v>
      </c>
      <c r="J124" s="26">
        <f>VLOOKUP(H124,[1]Sheet1!$A$1:$B$158,2,FALSE)</f>
        <v>150</v>
      </c>
      <c r="K124" s="26">
        <v>1</v>
      </c>
      <c r="L124" s="30">
        <v>9</v>
      </c>
      <c r="M124" s="31">
        <v>3</v>
      </c>
      <c r="N124" s="31">
        <f t="shared" si="2"/>
        <v>27</v>
      </c>
      <c r="O124" s="66" t="s">
        <v>79</v>
      </c>
    </row>
    <row r="125" spans="1:15" s="4" customFormat="1" ht="18" customHeight="1">
      <c r="A125" s="65">
        <f t="shared" si="3"/>
        <v>122</v>
      </c>
      <c r="B125" s="26" t="s">
        <v>337</v>
      </c>
      <c r="C125" s="26" t="s">
        <v>354</v>
      </c>
      <c r="D125" s="27" t="s">
        <v>339</v>
      </c>
      <c r="E125" s="27">
        <v>2591540752</v>
      </c>
      <c r="F125" s="52" t="s">
        <v>353</v>
      </c>
      <c r="G125" s="28" t="s">
        <v>12</v>
      </c>
      <c r="H125" s="41" t="s">
        <v>64</v>
      </c>
      <c r="I125" s="29" t="s">
        <v>9</v>
      </c>
      <c r="J125" s="26">
        <f>VLOOKUP(H125,[1]Sheet1!$A$1:$B$158,2,FALSE)</f>
        <v>150</v>
      </c>
      <c r="K125" s="26">
        <v>1</v>
      </c>
      <c r="L125" s="30">
        <v>9</v>
      </c>
      <c r="M125" s="31">
        <v>3</v>
      </c>
      <c r="N125" s="31">
        <f t="shared" si="2"/>
        <v>27</v>
      </c>
      <c r="O125" s="66" t="s">
        <v>79</v>
      </c>
    </row>
    <row r="126" spans="1:15" s="4" customFormat="1" ht="18" customHeight="1">
      <c r="A126" s="65">
        <f t="shared" si="3"/>
        <v>123</v>
      </c>
      <c r="B126" s="26" t="s">
        <v>337</v>
      </c>
      <c r="C126" s="26" t="s">
        <v>355</v>
      </c>
      <c r="D126" s="27" t="s">
        <v>339</v>
      </c>
      <c r="E126" s="27">
        <v>2591540744</v>
      </c>
      <c r="F126" s="52" t="s">
        <v>49</v>
      </c>
      <c r="G126" s="28" t="s">
        <v>12</v>
      </c>
      <c r="H126" s="33" t="s">
        <v>8</v>
      </c>
      <c r="I126" s="29" t="s">
        <v>8</v>
      </c>
      <c r="J126" s="26">
        <f>VLOOKUP(H126,[1]Sheet1!$A$1:$B$158,2,FALSE)</f>
        <v>50</v>
      </c>
      <c r="K126" s="26">
        <v>3</v>
      </c>
      <c r="L126" s="30">
        <v>10</v>
      </c>
      <c r="M126" s="31">
        <v>2.25</v>
      </c>
      <c r="N126" s="31">
        <f t="shared" si="2"/>
        <v>22.5</v>
      </c>
      <c r="O126" s="66" t="s">
        <v>79</v>
      </c>
    </row>
    <row r="127" spans="1:15" s="4" customFormat="1" ht="18" customHeight="1">
      <c r="A127" s="65">
        <f t="shared" si="3"/>
        <v>124</v>
      </c>
      <c r="B127" s="26" t="s">
        <v>337</v>
      </c>
      <c r="C127" s="26" t="s">
        <v>356</v>
      </c>
      <c r="D127" s="27" t="s">
        <v>339</v>
      </c>
      <c r="E127" s="27">
        <v>2591540745</v>
      </c>
      <c r="F127" s="52" t="s">
        <v>357</v>
      </c>
      <c r="G127" s="28" t="s">
        <v>12</v>
      </c>
      <c r="H127" s="34" t="s">
        <v>28</v>
      </c>
      <c r="I127" s="29" t="s">
        <v>21</v>
      </c>
      <c r="J127" s="26">
        <f>VLOOKUP(H127,[1]Sheet1!$A$1:$B$158,2,FALSE)</f>
        <v>80</v>
      </c>
      <c r="K127" s="26">
        <v>1</v>
      </c>
      <c r="L127" s="30">
        <v>20</v>
      </c>
      <c r="M127" s="31">
        <v>2.25</v>
      </c>
      <c r="N127" s="31">
        <f t="shared" si="2"/>
        <v>45</v>
      </c>
      <c r="O127" s="66" t="s">
        <v>79</v>
      </c>
    </row>
    <row r="128" spans="1:15" s="4" customFormat="1" ht="18" customHeight="1">
      <c r="A128" s="65">
        <f t="shared" si="3"/>
        <v>125</v>
      </c>
      <c r="B128" s="26" t="s">
        <v>337</v>
      </c>
      <c r="C128" s="26" t="s">
        <v>358</v>
      </c>
      <c r="D128" s="27" t="s">
        <v>339</v>
      </c>
      <c r="E128" s="27">
        <v>2591540732</v>
      </c>
      <c r="F128" s="52" t="s">
        <v>44</v>
      </c>
      <c r="G128" s="28" t="s">
        <v>12</v>
      </c>
      <c r="H128" s="33" t="s">
        <v>45</v>
      </c>
      <c r="I128" s="29" t="s">
        <v>30</v>
      </c>
      <c r="J128" s="26">
        <f>VLOOKUP(H128,[1]Sheet1!$A$1:$B$158,2,FALSE)</f>
        <v>85</v>
      </c>
      <c r="K128" s="26">
        <v>4</v>
      </c>
      <c r="L128" s="30">
        <v>58.61</v>
      </c>
      <c r="M128" s="31">
        <v>2.25</v>
      </c>
      <c r="N128" s="31">
        <f t="shared" si="2"/>
        <v>131.8725</v>
      </c>
      <c r="O128" s="66" t="s">
        <v>79</v>
      </c>
    </row>
    <row r="129" spans="1:15" s="4" customFormat="1" ht="18" customHeight="1">
      <c r="A129" s="65">
        <f t="shared" si="3"/>
        <v>126</v>
      </c>
      <c r="B129" s="26" t="s">
        <v>337</v>
      </c>
      <c r="C129" s="26" t="s">
        <v>359</v>
      </c>
      <c r="D129" s="27" t="s">
        <v>339</v>
      </c>
      <c r="E129" s="27">
        <v>2591540733</v>
      </c>
      <c r="F129" s="52" t="s">
        <v>65</v>
      </c>
      <c r="G129" s="28" t="s">
        <v>12</v>
      </c>
      <c r="H129" s="33" t="s">
        <v>66</v>
      </c>
      <c r="I129" s="29" t="s">
        <v>30</v>
      </c>
      <c r="J129" s="26">
        <f>VLOOKUP(H129,[1]Sheet1!$A$1:$B$158,2,FALSE)</f>
        <v>80</v>
      </c>
      <c r="K129" s="26">
        <v>2</v>
      </c>
      <c r="L129" s="30">
        <v>29.3</v>
      </c>
      <c r="M129" s="31">
        <v>2.25</v>
      </c>
      <c r="N129" s="31">
        <f t="shared" si="2"/>
        <v>65.924999999999997</v>
      </c>
      <c r="O129" s="66" t="s">
        <v>79</v>
      </c>
    </row>
    <row r="130" spans="1:15" s="4" customFormat="1" ht="18" customHeight="1">
      <c r="A130" s="65">
        <f t="shared" si="3"/>
        <v>127</v>
      </c>
      <c r="B130" s="26" t="s">
        <v>337</v>
      </c>
      <c r="C130" s="26" t="s">
        <v>360</v>
      </c>
      <c r="D130" s="27" t="s">
        <v>339</v>
      </c>
      <c r="E130" s="27">
        <v>2591540756</v>
      </c>
      <c r="F130" s="52" t="s">
        <v>246</v>
      </c>
      <c r="G130" s="28" t="s">
        <v>12</v>
      </c>
      <c r="H130" s="33" t="s">
        <v>48</v>
      </c>
      <c r="I130" s="29" t="s">
        <v>9</v>
      </c>
      <c r="J130" s="26">
        <f>VLOOKUP(H130,[1]Sheet1!$A$1:$B$158,2,FALSE)</f>
        <v>180</v>
      </c>
      <c r="K130" s="26">
        <v>23</v>
      </c>
      <c r="L130" s="30">
        <v>220</v>
      </c>
      <c r="M130" s="31">
        <v>3</v>
      </c>
      <c r="N130" s="31">
        <f t="shared" si="2"/>
        <v>660</v>
      </c>
      <c r="O130" s="66" t="s">
        <v>79</v>
      </c>
    </row>
    <row r="131" spans="1:15" s="4" customFormat="1" ht="18" customHeight="1">
      <c r="A131" s="65">
        <f t="shared" si="3"/>
        <v>128</v>
      </c>
      <c r="B131" s="26" t="s">
        <v>337</v>
      </c>
      <c r="C131" s="26" t="s">
        <v>361</v>
      </c>
      <c r="D131" s="27" t="s">
        <v>339</v>
      </c>
      <c r="E131" s="27">
        <v>2591540736</v>
      </c>
      <c r="F131" s="52" t="s">
        <v>362</v>
      </c>
      <c r="G131" s="28" t="s">
        <v>12</v>
      </c>
      <c r="H131" s="33" t="s">
        <v>8</v>
      </c>
      <c r="I131" s="29" t="s">
        <v>8</v>
      </c>
      <c r="J131" s="26">
        <f>VLOOKUP(H131,[1]Sheet1!$A$1:$B$158,2,FALSE)</f>
        <v>50</v>
      </c>
      <c r="K131" s="26">
        <v>2</v>
      </c>
      <c r="L131" s="30">
        <v>58</v>
      </c>
      <c r="M131" s="31">
        <v>2.25</v>
      </c>
      <c r="N131" s="31">
        <f t="shared" si="2"/>
        <v>130.5</v>
      </c>
      <c r="O131" s="66" t="s">
        <v>79</v>
      </c>
    </row>
    <row r="132" spans="1:15" s="4" customFormat="1" ht="18" customHeight="1">
      <c r="A132" s="65">
        <f t="shared" si="3"/>
        <v>129</v>
      </c>
      <c r="B132" s="26" t="s">
        <v>337</v>
      </c>
      <c r="C132" s="26" t="s">
        <v>363</v>
      </c>
      <c r="D132" s="27" t="s">
        <v>339</v>
      </c>
      <c r="E132" s="27">
        <v>2591540735</v>
      </c>
      <c r="F132" s="52" t="s">
        <v>364</v>
      </c>
      <c r="G132" s="28" t="s">
        <v>12</v>
      </c>
      <c r="H132" s="34" t="s">
        <v>365</v>
      </c>
      <c r="I132" s="29" t="s">
        <v>21</v>
      </c>
      <c r="J132" s="26">
        <f>VLOOKUP(H132,[1]Sheet1!$A$1:$B$158,2,FALSE)</f>
        <v>50</v>
      </c>
      <c r="K132" s="26">
        <v>2</v>
      </c>
      <c r="L132" s="30">
        <v>29.3</v>
      </c>
      <c r="M132" s="31">
        <v>2.25</v>
      </c>
      <c r="N132" s="31">
        <f t="shared" si="2"/>
        <v>65.924999999999997</v>
      </c>
      <c r="O132" s="66" t="s">
        <v>79</v>
      </c>
    </row>
    <row r="133" spans="1:15" s="4" customFormat="1" ht="18" customHeight="1">
      <c r="A133" s="65">
        <f t="shared" si="3"/>
        <v>130</v>
      </c>
      <c r="B133" s="26" t="s">
        <v>337</v>
      </c>
      <c r="C133" s="26" t="s">
        <v>366</v>
      </c>
      <c r="D133" s="27" t="s">
        <v>339</v>
      </c>
      <c r="E133" s="27">
        <v>2591540743</v>
      </c>
      <c r="F133" s="53" t="s">
        <v>148</v>
      </c>
      <c r="G133" s="28" t="s">
        <v>12</v>
      </c>
      <c r="H133" s="33" t="s">
        <v>149</v>
      </c>
      <c r="I133" s="29" t="s">
        <v>150</v>
      </c>
      <c r="J133" s="26">
        <f>VLOOKUP(H133,[1]Sheet1!$A$1:$B$158,2,FALSE)</f>
        <v>40</v>
      </c>
      <c r="K133" s="26">
        <v>14</v>
      </c>
      <c r="L133" s="30">
        <v>282.42</v>
      </c>
      <c r="M133" s="31">
        <v>2.25</v>
      </c>
      <c r="N133" s="31">
        <f t="shared" ref="N133:N146" si="4">L133*M133</f>
        <v>635.44500000000005</v>
      </c>
      <c r="O133" s="66" t="s">
        <v>79</v>
      </c>
    </row>
    <row r="134" spans="1:15" s="4" customFormat="1" ht="18" customHeight="1">
      <c r="A134" s="65">
        <f t="shared" ref="A134:A146" si="5">A133+1</f>
        <v>131</v>
      </c>
      <c r="B134" s="26" t="s">
        <v>337</v>
      </c>
      <c r="C134" s="26" t="s">
        <v>367</v>
      </c>
      <c r="D134" s="27" t="s">
        <v>339</v>
      </c>
      <c r="E134" s="27">
        <v>2591540739</v>
      </c>
      <c r="F134" s="52" t="s">
        <v>50</v>
      </c>
      <c r="G134" s="28" t="s">
        <v>12</v>
      </c>
      <c r="H134" s="33" t="s">
        <v>51</v>
      </c>
      <c r="I134" s="29" t="s">
        <v>52</v>
      </c>
      <c r="J134" s="26">
        <f>VLOOKUP(H134,[1]Sheet1!$A$1:$B$158,2,FALSE)</f>
        <v>380</v>
      </c>
      <c r="K134" s="26">
        <v>7</v>
      </c>
      <c r="L134" s="30">
        <v>152</v>
      </c>
      <c r="M134" s="31">
        <v>3.75</v>
      </c>
      <c r="N134" s="31">
        <f t="shared" si="4"/>
        <v>570</v>
      </c>
      <c r="O134" s="66" t="s">
        <v>79</v>
      </c>
    </row>
    <row r="135" spans="1:15" s="4" customFormat="1" ht="18" customHeight="1">
      <c r="A135" s="65">
        <f t="shared" si="5"/>
        <v>132</v>
      </c>
      <c r="B135" s="26" t="s">
        <v>337</v>
      </c>
      <c r="C135" s="26" t="s">
        <v>368</v>
      </c>
      <c r="D135" s="27" t="s">
        <v>339</v>
      </c>
      <c r="E135" s="27">
        <v>2591540740</v>
      </c>
      <c r="F135" s="52" t="s">
        <v>58</v>
      </c>
      <c r="G135" s="28" t="s">
        <v>12</v>
      </c>
      <c r="H135" s="33" t="s">
        <v>59</v>
      </c>
      <c r="I135" s="29" t="s">
        <v>55</v>
      </c>
      <c r="J135" s="26">
        <f>VLOOKUP(H135,[1]Sheet1!$A$1:$B$158,2,FALSE)</f>
        <v>305</v>
      </c>
      <c r="K135" s="26">
        <v>8</v>
      </c>
      <c r="L135" s="30">
        <v>86.25</v>
      </c>
      <c r="M135" s="31">
        <v>3.75</v>
      </c>
      <c r="N135" s="31">
        <f t="shared" si="4"/>
        <v>323.4375</v>
      </c>
      <c r="O135" s="66" t="s">
        <v>79</v>
      </c>
    </row>
    <row r="136" spans="1:15" s="4" customFormat="1" ht="18" customHeight="1">
      <c r="A136" s="65">
        <f t="shared" si="5"/>
        <v>133</v>
      </c>
      <c r="B136" s="26" t="s">
        <v>337</v>
      </c>
      <c r="C136" s="26" t="s">
        <v>369</v>
      </c>
      <c r="D136" s="27" t="s">
        <v>339</v>
      </c>
      <c r="E136" s="27">
        <v>2591540738</v>
      </c>
      <c r="F136" s="52" t="s">
        <v>370</v>
      </c>
      <c r="G136" s="28" t="s">
        <v>12</v>
      </c>
      <c r="H136" s="33" t="s">
        <v>371</v>
      </c>
      <c r="I136" s="29" t="s">
        <v>55</v>
      </c>
      <c r="J136" s="26">
        <f>VLOOKUP(H136,[1]Sheet1!$A$1:$B$158,2,FALSE)</f>
        <v>300</v>
      </c>
      <c r="K136" s="26">
        <v>20</v>
      </c>
      <c r="L136" s="30">
        <v>407</v>
      </c>
      <c r="M136" s="31">
        <v>3.75</v>
      </c>
      <c r="N136" s="31">
        <f t="shared" si="4"/>
        <v>1526.25</v>
      </c>
      <c r="O136" s="66" t="s">
        <v>79</v>
      </c>
    </row>
    <row r="137" spans="1:15" s="4" customFormat="1" ht="18" customHeight="1">
      <c r="A137" s="65">
        <f t="shared" si="5"/>
        <v>134</v>
      </c>
      <c r="B137" s="26" t="s">
        <v>337</v>
      </c>
      <c r="C137" s="26" t="s">
        <v>372</v>
      </c>
      <c r="D137" s="27" t="s">
        <v>339</v>
      </c>
      <c r="E137" s="27">
        <v>2591540746</v>
      </c>
      <c r="F137" s="52" t="s">
        <v>373</v>
      </c>
      <c r="G137" s="28" t="s">
        <v>12</v>
      </c>
      <c r="H137" s="34" t="s">
        <v>374</v>
      </c>
      <c r="I137" s="29" t="s">
        <v>9</v>
      </c>
      <c r="J137" s="26">
        <f>VLOOKUP(H137,[1]Sheet1!$A$1:$B$158,2,FALSE)</f>
        <v>220</v>
      </c>
      <c r="K137" s="26">
        <v>8</v>
      </c>
      <c r="L137" s="30">
        <v>175</v>
      </c>
      <c r="M137" s="31">
        <v>3</v>
      </c>
      <c r="N137" s="31">
        <f t="shared" si="4"/>
        <v>525</v>
      </c>
      <c r="O137" s="66" t="s">
        <v>79</v>
      </c>
    </row>
    <row r="138" spans="1:15" s="4" customFormat="1" ht="18" customHeight="1">
      <c r="A138" s="65">
        <f t="shared" si="5"/>
        <v>135</v>
      </c>
      <c r="B138" s="26" t="s">
        <v>337</v>
      </c>
      <c r="C138" s="26" t="s">
        <v>375</v>
      </c>
      <c r="D138" s="27" t="s">
        <v>339</v>
      </c>
      <c r="E138" s="27">
        <v>2591540747</v>
      </c>
      <c r="F138" s="52" t="s">
        <v>376</v>
      </c>
      <c r="G138" s="28" t="s">
        <v>12</v>
      </c>
      <c r="H138" s="33" t="s">
        <v>9</v>
      </c>
      <c r="I138" s="29" t="s">
        <v>9</v>
      </c>
      <c r="J138" s="26">
        <f>VLOOKUP(H138,[1]Sheet1!$A$1:$B$158,2,FALSE)</f>
        <v>200</v>
      </c>
      <c r="K138" s="26">
        <v>1</v>
      </c>
      <c r="L138" s="30">
        <v>18</v>
      </c>
      <c r="M138" s="31">
        <v>3</v>
      </c>
      <c r="N138" s="31">
        <f t="shared" si="4"/>
        <v>54</v>
      </c>
      <c r="O138" s="66" t="s">
        <v>79</v>
      </c>
    </row>
    <row r="139" spans="1:15" s="4" customFormat="1" ht="18" customHeight="1">
      <c r="A139" s="65">
        <f t="shared" si="5"/>
        <v>136</v>
      </c>
      <c r="B139" s="26" t="s">
        <v>337</v>
      </c>
      <c r="C139" s="26" t="s">
        <v>377</v>
      </c>
      <c r="D139" s="27" t="s">
        <v>339</v>
      </c>
      <c r="E139" s="27">
        <v>2591540741</v>
      </c>
      <c r="F139" s="53" t="s">
        <v>36</v>
      </c>
      <c r="G139" s="28" t="s">
        <v>12</v>
      </c>
      <c r="H139" s="33" t="s">
        <v>37</v>
      </c>
      <c r="I139" s="29" t="s">
        <v>9</v>
      </c>
      <c r="J139" s="26">
        <f>VLOOKUP(H139,[1]Sheet1!$A$1:$B$158,2,FALSE)</f>
        <v>190</v>
      </c>
      <c r="K139" s="26">
        <v>37</v>
      </c>
      <c r="L139" s="30">
        <v>547.19000000000005</v>
      </c>
      <c r="M139" s="31">
        <v>3</v>
      </c>
      <c r="N139" s="31">
        <f t="shared" si="4"/>
        <v>1641.5700000000002</v>
      </c>
      <c r="O139" s="66" t="s">
        <v>79</v>
      </c>
    </row>
    <row r="140" spans="1:15" s="4" customFormat="1" ht="18" customHeight="1">
      <c r="A140" s="65">
        <f t="shared" si="5"/>
        <v>137</v>
      </c>
      <c r="B140" s="26" t="s">
        <v>337</v>
      </c>
      <c r="C140" s="26" t="s">
        <v>378</v>
      </c>
      <c r="D140" s="27" t="s">
        <v>339</v>
      </c>
      <c r="E140" s="27">
        <v>2591540749</v>
      </c>
      <c r="F140" s="53" t="s">
        <v>99</v>
      </c>
      <c r="G140" s="28" t="s">
        <v>12</v>
      </c>
      <c r="H140" s="33" t="s">
        <v>100</v>
      </c>
      <c r="I140" s="29" t="s">
        <v>10</v>
      </c>
      <c r="J140" s="26">
        <f>VLOOKUP(H140,[1]Sheet1!$A$1:$B$158,2,FALSE)</f>
        <v>150</v>
      </c>
      <c r="K140" s="26">
        <v>14</v>
      </c>
      <c r="L140" s="30">
        <v>35.4</v>
      </c>
      <c r="M140" s="31">
        <v>3</v>
      </c>
      <c r="N140" s="31">
        <f t="shared" si="4"/>
        <v>106.19999999999999</v>
      </c>
      <c r="O140" s="66" t="s">
        <v>79</v>
      </c>
    </row>
    <row r="141" spans="1:15" s="4" customFormat="1" ht="18" customHeight="1">
      <c r="A141" s="65">
        <f t="shared" si="5"/>
        <v>138</v>
      </c>
      <c r="B141" s="26" t="s">
        <v>337</v>
      </c>
      <c r="C141" s="26" t="s">
        <v>379</v>
      </c>
      <c r="D141" s="27" t="s">
        <v>339</v>
      </c>
      <c r="E141" s="27">
        <v>2591540734</v>
      </c>
      <c r="F141" s="53" t="s">
        <v>380</v>
      </c>
      <c r="G141" s="28" t="s">
        <v>12</v>
      </c>
      <c r="H141" s="34" t="s">
        <v>381</v>
      </c>
      <c r="I141" s="29" t="s">
        <v>25</v>
      </c>
      <c r="J141" s="26">
        <f>VLOOKUP(H141,[1]Sheet1!$A$1:$B$158,2,FALSE)</f>
        <v>305</v>
      </c>
      <c r="K141" s="26">
        <v>18</v>
      </c>
      <c r="L141" s="30">
        <v>414</v>
      </c>
      <c r="M141" s="31">
        <v>3.75</v>
      </c>
      <c r="N141" s="31">
        <f t="shared" si="4"/>
        <v>1552.5</v>
      </c>
      <c r="O141" s="66" t="s">
        <v>79</v>
      </c>
    </row>
    <row r="142" spans="1:15" s="4" customFormat="1" ht="18" customHeight="1">
      <c r="A142" s="65">
        <f t="shared" si="5"/>
        <v>139</v>
      </c>
      <c r="B142" s="26" t="s">
        <v>337</v>
      </c>
      <c r="C142" s="26" t="s">
        <v>382</v>
      </c>
      <c r="D142" s="27" t="s">
        <v>339</v>
      </c>
      <c r="E142" s="27">
        <v>2591540742</v>
      </c>
      <c r="F142" s="53" t="s">
        <v>383</v>
      </c>
      <c r="G142" s="28" t="s">
        <v>12</v>
      </c>
      <c r="H142" s="34" t="s">
        <v>384</v>
      </c>
      <c r="I142" s="29" t="s">
        <v>25</v>
      </c>
      <c r="J142" s="26">
        <f>VLOOKUP(H142,[1]Sheet1!$A$1:$B$158,2,FALSE)</f>
        <v>225</v>
      </c>
      <c r="K142" s="26">
        <v>8</v>
      </c>
      <c r="L142" s="30">
        <v>175</v>
      </c>
      <c r="M142" s="31">
        <v>3</v>
      </c>
      <c r="N142" s="31">
        <f t="shared" si="4"/>
        <v>525</v>
      </c>
      <c r="O142" s="66" t="s">
        <v>79</v>
      </c>
    </row>
    <row r="143" spans="1:15" s="4" customFormat="1" ht="18" customHeight="1">
      <c r="A143" s="65">
        <f t="shared" si="5"/>
        <v>140</v>
      </c>
      <c r="B143" s="26" t="s">
        <v>337</v>
      </c>
      <c r="C143" s="26" t="s">
        <v>385</v>
      </c>
      <c r="D143" s="27" t="s">
        <v>339</v>
      </c>
      <c r="E143" s="27">
        <v>2591540748</v>
      </c>
      <c r="F143" s="52" t="s">
        <v>386</v>
      </c>
      <c r="G143" s="28" t="s">
        <v>12</v>
      </c>
      <c r="H143" s="33" t="s">
        <v>387</v>
      </c>
      <c r="I143" s="29" t="s">
        <v>312</v>
      </c>
      <c r="J143" s="26">
        <f>VLOOKUP(H143,[1]Sheet1!$A$1:$B$158,2,FALSE)</f>
        <v>320</v>
      </c>
      <c r="K143" s="26">
        <v>15</v>
      </c>
      <c r="L143" s="30">
        <v>267.39</v>
      </c>
      <c r="M143" s="31">
        <v>3.75</v>
      </c>
      <c r="N143" s="31">
        <f t="shared" si="4"/>
        <v>1002.7125</v>
      </c>
      <c r="O143" s="66" t="s">
        <v>79</v>
      </c>
    </row>
    <row r="144" spans="1:15" s="4" customFormat="1" ht="18" customHeight="1">
      <c r="A144" s="65">
        <f t="shared" si="5"/>
        <v>141</v>
      </c>
      <c r="B144" s="26" t="s">
        <v>337</v>
      </c>
      <c r="C144" s="26" t="s">
        <v>388</v>
      </c>
      <c r="D144" s="27" t="s">
        <v>321</v>
      </c>
      <c r="E144" s="27">
        <v>2591540723</v>
      </c>
      <c r="F144" s="52" t="s">
        <v>299</v>
      </c>
      <c r="G144" s="28" t="s">
        <v>12</v>
      </c>
      <c r="H144" s="34" t="s">
        <v>389</v>
      </c>
      <c r="I144" s="29" t="s">
        <v>9</v>
      </c>
      <c r="J144" s="26">
        <f>VLOOKUP(H144,[1]Sheet1!$A$1:$B$158,2,FALSE)</f>
        <v>265</v>
      </c>
      <c r="K144" s="26">
        <v>4</v>
      </c>
      <c r="L144" s="30">
        <v>67.459999999999994</v>
      </c>
      <c r="M144" s="31">
        <v>3.75</v>
      </c>
      <c r="N144" s="31">
        <f t="shared" si="4"/>
        <v>252.97499999999997</v>
      </c>
      <c r="O144" s="66" t="s">
        <v>79</v>
      </c>
    </row>
    <row r="145" spans="1:16" s="4" customFormat="1" ht="18" customHeight="1">
      <c r="A145" s="65">
        <f t="shared" si="5"/>
        <v>142</v>
      </c>
      <c r="B145" s="26" t="s">
        <v>337</v>
      </c>
      <c r="C145" s="26" t="s">
        <v>390</v>
      </c>
      <c r="D145" s="27" t="s">
        <v>339</v>
      </c>
      <c r="E145" s="27">
        <v>2591540757</v>
      </c>
      <c r="F145" s="52" t="s">
        <v>158</v>
      </c>
      <c r="G145" s="28" t="s">
        <v>12</v>
      </c>
      <c r="H145" s="34" t="s">
        <v>39</v>
      </c>
      <c r="I145" s="29" t="s">
        <v>10</v>
      </c>
      <c r="J145" s="26">
        <f>VLOOKUP(H145,[1]Sheet1!$A$1:$B$158,2,FALSE)</f>
        <v>145</v>
      </c>
      <c r="K145" s="26">
        <v>22</v>
      </c>
      <c r="L145" s="30">
        <v>652.29999999999995</v>
      </c>
      <c r="M145" s="31">
        <v>3</v>
      </c>
      <c r="N145" s="31">
        <f t="shared" si="4"/>
        <v>1956.8999999999999</v>
      </c>
      <c r="O145" s="66" t="s">
        <v>79</v>
      </c>
    </row>
    <row r="146" spans="1:16" s="4" customFormat="1" ht="18" customHeight="1">
      <c r="A146" s="65">
        <f t="shared" si="5"/>
        <v>143</v>
      </c>
      <c r="B146" s="26" t="s">
        <v>337</v>
      </c>
      <c r="C146" s="26" t="s">
        <v>391</v>
      </c>
      <c r="D146" s="27" t="s">
        <v>339</v>
      </c>
      <c r="E146" s="27">
        <v>2591540731</v>
      </c>
      <c r="F146" s="53" t="s">
        <v>392</v>
      </c>
      <c r="G146" s="28" t="s">
        <v>12</v>
      </c>
      <c r="H146" s="33" t="s">
        <v>393</v>
      </c>
      <c r="I146" s="29" t="s">
        <v>30</v>
      </c>
      <c r="J146" s="26">
        <f>VLOOKUP(H146,[1]Sheet1!$A$1:$B$158,2,FALSE)</f>
        <v>65</v>
      </c>
      <c r="K146" s="26">
        <v>8</v>
      </c>
      <c r="L146" s="30">
        <v>75</v>
      </c>
      <c r="M146" s="31">
        <v>2.25</v>
      </c>
      <c r="N146" s="31">
        <f t="shared" si="4"/>
        <v>168.75</v>
      </c>
      <c r="O146" s="66" t="s">
        <v>79</v>
      </c>
    </row>
    <row r="147" spans="1:16" s="4" customFormat="1" ht="18" customHeight="1">
      <c r="A147" s="69" t="s">
        <v>394</v>
      </c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3"/>
      <c r="N147" s="44">
        <f>ROUND(SUM(N4:N146),0)</f>
        <v>114024</v>
      </c>
      <c r="O147" s="70"/>
    </row>
    <row r="148" spans="1:16" s="4" customFormat="1" ht="18" customHeight="1" thickBot="1">
      <c r="A148" s="71"/>
      <c r="B148" s="45"/>
      <c r="C148" s="45"/>
      <c r="D148" s="46"/>
      <c r="E148" s="47"/>
      <c r="F148" s="55"/>
      <c r="G148" s="45"/>
      <c r="H148" s="48"/>
      <c r="I148" s="45"/>
      <c r="J148" s="45"/>
      <c r="K148" s="49">
        <f>SUM(K4:K146)</f>
        <v>1962</v>
      </c>
      <c r="L148" s="50">
        <f>SUM(L4:L146)</f>
        <v>39198.933000000012</v>
      </c>
      <c r="M148" s="72"/>
      <c r="N148" s="72"/>
      <c r="O148" s="73"/>
    </row>
    <row r="149" spans="1:16" s="3" customFormat="1" ht="33" customHeight="1" thickBot="1">
      <c r="A149" s="19" t="s">
        <v>14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1"/>
      <c r="O149" s="74"/>
    </row>
    <row r="150" spans="1:16" ht="54.75" customHeight="1" thickBot="1">
      <c r="A150" s="19" t="s">
        <v>15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1"/>
      <c r="O150" s="75"/>
    </row>
    <row r="151" spans="1:16" ht="18" customHeight="1"/>
    <row r="152" spans="1:16" ht="18" customHeight="1"/>
    <row r="153" spans="1:16" ht="18" customHeight="1"/>
    <row r="154" spans="1:16" ht="15.95" customHeight="1">
      <c r="P154" s="5"/>
    </row>
    <row r="155" spans="1:16" ht="15.95" customHeight="1"/>
    <row r="156" spans="1:16" ht="15.95" customHeight="1"/>
    <row r="157" spans="1:16" ht="15.95" customHeight="1"/>
    <row r="158" spans="1:16">
      <c r="O158" s="6"/>
    </row>
  </sheetData>
  <sortState ref="B4:O67">
    <sortCondition ref="E4:E67"/>
  </sortState>
  <mergeCells count="7">
    <mergeCell ref="A1:G1"/>
    <mergeCell ref="A2:G2"/>
    <mergeCell ref="A149:N149"/>
    <mergeCell ref="A150:N150"/>
    <mergeCell ref="H1:N1"/>
    <mergeCell ref="H2:N2"/>
    <mergeCell ref="A147:M147"/>
  </mergeCells>
  <conditionalFormatting sqref="C3">
    <cfRule type="duplicateValues" dxfId="27" priority="31"/>
  </conditionalFormatting>
  <conditionalFormatting sqref="C4:C110 C112:C135">
    <cfRule type="duplicateValues" dxfId="26" priority="26"/>
    <cfRule type="duplicateValues" dxfId="25" priority="27"/>
  </conditionalFormatting>
  <conditionalFormatting sqref="C137:C143 C135 C145:C146 C148">
    <cfRule type="duplicateValues" dxfId="24" priority="24"/>
    <cfRule type="duplicateValues" dxfId="23" priority="25"/>
  </conditionalFormatting>
  <conditionalFormatting sqref="C135">
    <cfRule type="duplicateValues" dxfId="22" priority="22"/>
    <cfRule type="duplicateValues" dxfId="21" priority="23"/>
  </conditionalFormatting>
  <conditionalFormatting sqref="C137:C143 C112:C135 C4:C110 C145:C146 C148">
    <cfRule type="duplicateValues" dxfId="20" priority="21"/>
  </conditionalFormatting>
  <conditionalFormatting sqref="C111">
    <cfRule type="duplicateValues" dxfId="19" priority="19"/>
    <cfRule type="duplicateValues" dxfId="18" priority="20"/>
  </conditionalFormatting>
  <conditionalFormatting sqref="C111">
    <cfRule type="duplicateValues" dxfId="17" priority="18"/>
  </conditionalFormatting>
  <conditionalFormatting sqref="C137:C143 C4:C135 C145:C146 C148">
    <cfRule type="duplicateValues" dxfId="16" priority="17"/>
  </conditionalFormatting>
  <conditionalFormatting sqref="C136">
    <cfRule type="duplicateValues" dxfId="15" priority="15"/>
    <cfRule type="duplicateValues" dxfId="14" priority="16"/>
  </conditionalFormatting>
  <conditionalFormatting sqref="C136">
    <cfRule type="duplicateValues" dxfId="13" priority="14"/>
  </conditionalFormatting>
  <conditionalFormatting sqref="C4:C143 C145:C146 C148">
    <cfRule type="duplicateValues" dxfId="12" priority="13"/>
  </conditionalFormatting>
  <conditionalFormatting sqref="C137">
    <cfRule type="duplicateValues" dxfId="11" priority="11"/>
    <cfRule type="duplicateValues" dxfId="10" priority="12"/>
  </conditionalFormatting>
  <conditionalFormatting sqref="C144">
    <cfRule type="duplicateValues" dxfId="9" priority="9"/>
    <cfRule type="duplicateValues" dxfId="8" priority="10"/>
  </conditionalFormatting>
  <conditionalFormatting sqref="C144">
    <cfRule type="duplicateValues" dxfId="7" priority="8"/>
  </conditionalFormatting>
  <conditionalFormatting sqref="C148 C4:C146">
    <cfRule type="duplicateValues" dxfId="6" priority="7"/>
  </conditionalFormatting>
  <conditionalFormatting sqref="C148">
    <cfRule type="duplicateValues" dxfId="5" priority="6"/>
  </conditionalFormatting>
  <conditionalFormatting sqref="H124">
    <cfRule type="duplicateValues" dxfId="4" priority="4"/>
  </conditionalFormatting>
  <conditionalFormatting sqref="H125">
    <cfRule type="duplicateValues" dxfId="3" priority="3"/>
  </conditionalFormatting>
  <conditionalFormatting sqref="H59">
    <cfRule type="duplicateValues" dxfId="2" priority="2"/>
  </conditionalFormatting>
  <conditionalFormatting sqref="H61">
    <cfRule type="duplicateValues" dxfId="1" priority="1"/>
  </conditionalFormatting>
  <conditionalFormatting sqref="C4:C148">
    <cfRule type="duplicateValues" dxfId="0" priority="33"/>
  </conditionalFormatting>
  <pageMargins left="0.23622047244094491" right="0.19685039370078741" top="0.46" bottom="0.54" header="0.19685039370078741" footer="0.27"/>
  <pageSetup scale="79" orientation="landscape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2025-01-13T10:29:24Z</cp:lastPrinted>
  <dcterms:created xsi:type="dcterms:W3CDTF">2024-01-18T12:49:24Z</dcterms:created>
  <dcterms:modified xsi:type="dcterms:W3CDTF">2025-01-13T10:31:41Z</dcterms:modified>
</cp:coreProperties>
</file>