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J4"/>
  <c r="H6"/>
  <c r="L6" s="1"/>
  <c r="I6"/>
  <c r="J6"/>
  <c r="H7"/>
  <c r="L7" s="1"/>
  <c r="I7"/>
  <c r="J7"/>
  <c r="H8"/>
  <c r="I8"/>
  <c r="J8"/>
  <c r="H9"/>
  <c r="I9"/>
  <c r="J9"/>
  <c r="H10"/>
  <c r="I10"/>
  <c r="J10"/>
  <c r="H11"/>
  <c r="L11" s="1"/>
  <c r="I11"/>
  <c r="J11"/>
  <c r="H12"/>
  <c r="L12" s="1"/>
  <c r="I12"/>
  <c r="J12"/>
  <c r="H13"/>
  <c r="I13"/>
  <c r="J13"/>
  <c r="J5"/>
  <c r="I5"/>
  <c r="H5"/>
  <c r="L5" s="1"/>
  <c r="I4"/>
  <c r="H4"/>
  <c r="L4" l="1"/>
  <c r="L13"/>
  <c r="L9"/>
  <c r="L8"/>
  <c r="L10"/>
</calcChain>
</file>

<file path=xl/sharedStrings.xml><?xml version="1.0" encoding="utf-8"?>
<sst xmlns="http://schemas.openxmlformats.org/spreadsheetml/2006/main" count="68" uniqueCount="56">
  <si>
    <t>01/9/2025</t>
  </si>
  <si>
    <t>176</t>
  </si>
  <si>
    <t>185</t>
  </si>
  <si>
    <t>02/9/2025</t>
  </si>
  <si>
    <t>179</t>
  </si>
  <si>
    <t>184</t>
  </si>
  <si>
    <t>186</t>
  </si>
  <si>
    <t>08/9/2025</t>
  </si>
  <si>
    <t>188</t>
  </si>
  <si>
    <t>09/9/2025</t>
  </si>
  <si>
    <t>189</t>
  </si>
  <si>
    <t>11/9/2025</t>
  </si>
  <si>
    <t>191</t>
  </si>
  <si>
    <t>19/9/2025</t>
  </si>
  <si>
    <t>193</t>
  </si>
  <si>
    <t>27/9/2025</t>
  </si>
  <si>
    <t>194</t>
  </si>
  <si>
    <t>SL</t>
  </si>
  <si>
    <t>DATE</t>
  </si>
  <si>
    <t>LR NO</t>
  </si>
  <si>
    <t>INV NO</t>
  </si>
  <si>
    <t>FROM</t>
  </si>
  <si>
    <t>TO</t>
  </si>
  <si>
    <t>CASE</t>
  </si>
  <si>
    <t>JA/10123</t>
  </si>
  <si>
    <t>JA/10132</t>
  </si>
  <si>
    <t>JA/10208</t>
  </si>
  <si>
    <t>JA/10235</t>
  </si>
  <si>
    <t>JA/10373</t>
  </si>
  <si>
    <t>JA/10693</t>
  </si>
  <si>
    <t>JA/10740</t>
  </si>
  <si>
    <t>JA/10931</t>
  </si>
  <si>
    <t>JA/11312</t>
  </si>
  <si>
    <t>JA/11786</t>
  </si>
  <si>
    <t>TALCHER</t>
  </si>
  <si>
    <t>JATNI</t>
  </si>
  <si>
    <t>BALASORE</t>
  </si>
  <si>
    <t>SADANGI</t>
  </si>
  <si>
    <t>GUNUPUR</t>
  </si>
  <si>
    <t>JODA</t>
  </si>
  <si>
    <t>BHUBANESWAR</t>
  </si>
  <si>
    <t>DUBURI</t>
  </si>
  <si>
    <t>BHADRAK</t>
  </si>
  <si>
    <t>BANPUR</t>
  </si>
  <si>
    <t>CTC</t>
  </si>
  <si>
    <t>RATE</t>
  </si>
  <si>
    <t>HAM</t>
  </si>
  <si>
    <t>DD.CH</t>
  </si>
  <si>
    <t>LR CH.</t>
  </si>
  <si>
    <t>AMOUNT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</si>
  <si>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</si>
  <si>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</si>
  <si>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</si>
  <si>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</si>
  <si>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TWO THOUSAND EIGHT HUNDRED SEVENTY ONLY)</t>
  </si>
  <si>
    <t>Bill Date : 30/09/2025
Bill NO  : 17350
Total Amount: 2870.00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</si>
</sst>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38385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5703125" customWidth="1"/>
  </cols>
  <sheetData>
    <row r="1" spans="1:12" s="6" customFormat="1" ht="84.75" customHeight="1">
      <c r="A1" s="12"/>
      <c r="B1" s="13"/>
      <c r="C1" s="13"/>
      <c r="D1" s="13"/>
      <c r="E1" s="13"/>
      <c r="F1" s="13"/>
      <c r="G1" s="13"/>
      <c r="H1" s="14"/>
      <c r="I1" s="15" t="s">
        <v>50</v>
      </c>
      <c r="J1" s="16"/>
      <c r="K1" s="16"/>
      <c r="L1" s="16"/>
    </row>
    <row r="2" spans="1:12" s="6" customFormat="1" ht="76.5" customHeight="1">
      <c r="A2" s="17" t="s">
        <v>51</v>
      </c>
      <c r="B2" s="18"/>
      <c r="C2" s="18"/>
      <c r="D2" s="18"/>
      <c r="E2" s="18"/>
      <c r="F2" s="18"/>
      <c r="G2" s="18"/>
      <c r="H2" s="19"/>
      <c r="I2" s="15" t="s">
        <v>55</v>
      </c>
      <c r="J2" s="16"/>
      <c r="K2" s="16"/>
      <c r="L2" s="16"/>
    </row>
    <row r="3" spans="1:12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</row>
    <row r="4" spans="1:12">
      <c r="A4" s="2">
        <v>1</v>
      </c>
      <c r="B4" s="2" t="s">
        <v>0</v>
      </c>
      <c r="C4" s="2" t="s">
        <v>24</v>
      </c>
      <c r="D4" s="2" t="s">
        <v>1</v>
      </c>
      <c r="E4" s="2" t="s">
        <v>44</v>
      </c>
      <c r="F4" s="2" t="s">
        <v>34</v>
      </c>
      <c r="G4" s="2">
        <v>1</v>
      </c>
      <c r="H4" s="5">
        <f>VLOOKUP(F4,'[1]MAHAJAN TYRE'!$B$4:$C$116,2,FALSE)</f>
        <v>132</v>
      </c>
      <c r="I4" s="5">
        <f>G4*2</f>
        <v>2</v>
      </c>
      <c r="J4" s="5">
        <f>VLOOKUP(F4,'[1]MAHAJAN TYRE'!$B$4:$D$116,3,FALSE)*G4</f>
        <v>12</v>
      </c>
      <c r="K4" s="5">
        <v>50</v>
      </c>
      <c r="L4" s="5">
        <f>G4*H4+I4+J4+K4</f>
        <v>196</v>
      </c>
    </row>
    <row r="5" spans="1:12">
      <c r="A5" s="2">
        <v>2</v>
      </c>
      <c r="B5" s="2" t="s">
        <v>0</v>
      </c>
      <c r="C5" s="2" t="s">
        <v>25</v>
      </c>
      <c r="D5" s="2" t="s">
        <v>2</v>
      </c>
      <c r="E5" s="2" t="s">
        <v>44</v>
      </c>
      <c r="F5" s="2" t="s">
        <v>35</v>
      </c>
      <c r="G5" s="2">
        <v>1</v>
      </c>
      <c r="H5" s="5">
        <f>VLOOKUP(F5,'[1]MAHAJAN TYRE'!$B$4:$C$116,2,FALSE)</f>
        <v>100</v>
      </c>
      <c r="I5" s="5">
        <f t="shared" ref="I5:I6" si="0">G5*2</f>
        <v>2</v>
      </c>
      <c r="J5" s="5">
        <f>VLOOKUP(F5,'[1]MAHAJAN TYRE'!$B$4:$D$116,3,FALSE)*G5</f>
        <v>10</v>
      </c>
      <c r="K5" s="5">
        <v>50</v>
      </c>
      <c r="L5" s="5">
        <f t="shared" ref="L5:L13" si="1">G5*H5+I5+J5+K5</f>
        <v>162</v>
      </c>
    </row>
    <row r="6" spans="1:12">
      <c r="A6" s="2">
        <v>3</v>
      </c>
      <c r="B6" s="2" t="s">
        <v>0</v>
      </c>
      <c r="C6" s="2" t="s">
        <v>27</v>
      </c>
      <c r="D6" s="2" t="s">
        <v>5</v>
      </c>
      <c r="E6" s="2" t="s">
        <v>44</v>
      </c>
      <c r="F6" s="2" t="s">
        <v>37</v>
      </c>
      <c r="G6" s="2">
        <v>1</v>
      </c>
      <c r="H6" s="5">
        <f>VLOOKUP(F6,'[1]MAHAJAN TYRE'!$B$4:$C$116,2,FALSE)</f>
        <v>144</v>
      </c>
      <c r="I6" s="5">
        <f t="shared" si="0"/>
        <v>2</v>
      </c>
      <c r="J6" s="5">
        <f>VLOOKUP(F6,'[1]MAHAJAN TYRE'!$B$4:$D$116,3,FALSE)*G6</f>
        <v>20</v>
      </c>
      <c r="K6" s="5">
        <v>50</v>
      </c>
      <c r="L6" s="5">
        <f t="shared" si="1"/>
        <v>216</v>
      </c>
    </row>
    <row r="7" spans="1:12">
      <c r="A7" s="2">
        <v>4</v>
      </c>
      <c r="B7" s="2" t="s">
        <v>0</v>
      </c>
      <c r="C7" s="2" t="s">
        <v>28</v>
      </c>
      <c r="D7" s="2" t="s">
        <v>6</v>
      </c>
      <c r="E7" s="2" t="s">
        <v>44</v>
      </c>
      <c r="F7" s="2" t="s">
        <v>38</v>
      </c>
      <c r="G7" s="2">
        <v>1</v>
      </c>
      <c r="H7" s="5">
        <f>VLOOKUP(F7,'[1]MAHAJAN TYRE'!$B$4:$C$116,2,FALSE)</f>
        <v>216</v>
      </c>
      <c r="I7" s="5">
        <f t="shared" ref="I7:I13" si="2">G7*2</f>
        <v>2</v>
      </c>
      <c r="J7" s="5">
        <f>VLOOKUP(F7,'[1]MAHAJAN TYRE'!$B$4:$D$116,3,FALSE)*G7</f>
        <v>25</v>
      </c>
      <c r="K7" s="5">
        <v>50</v>
      </c>
      <c r="L7" s="5">
        <f t="shared" si="1"/>
        <v>293</v>
      </c>
    </row>
    <row r="8" spans="1:12">
      <c r="A8" s="2">
        <v>5</v>
      </c>
      <c r="B8" s="2" t="s">
        <v>3</v>
      </c>
      <c r="C8" s="2" t="s">
        <v>26</v>
      </c>
      <c r="D8" s="2" t="s">
        <v>4</v>
      </c>
      <c r="E8" s="2" t="s">
        <v>44</v>
      </c>
      <c r="F8" s="2" t="s">
        <v>36</v>
      </c>
      <c r="G8" s="2">
        <v>3</v>
      </c>
      <c r="H8" s="5">
        <f>VLOOKUP(F8,'[1]MAHAJAN TYRE'!$B$4:$C$116,2,FALSE)</f>
        <v>144</v>
      </c>
      <c r="I8" s="5">
        <f t="shared" si="2"/>
        <v>6</v>
      </c>
      <c r="J8" s="5">
        <f>VLOOKUP(F8,'[1]MAHAJAN TYRE'!$B$4:$D$116,3,FALSE)*G8</f>
        <v>45</v>
      </c>
      <c r="K8" s="5">
        <v>50</v>
      </c>
      <c r="L8" s="5">
        <f t="shared" si="1"/>
        <v>533</v>
      </c>
    </row>
    <row r="9" spans="1:12">
      <c r="A9" s="2">
        <v>6</v>
      </c>
      <c r="B9" s="2" t="s">
        <v>7</v>
      </c>
      <c r="C9" s="2" t="s">
        <v>29</v>
      </c>
      <c r="D9" s="2" t="s">
        <v>8</v>
      </c>
      <c r="E9" s="2" t="s">
        <v>44</v>
      </c>
      <c r="F9" s="2" t="s">
        <v>39</v>
      </c>
      <c r="G9" s="2">
        <v>2</v>
      </c>
      <c r="H9" s="5">
        <f>VLOOKUP(F9,'[1]MAHAJAN TYRE'!$B$4:$C$116,2,FALSE)</f>
        <v>240</v>
      </c>
      <c r="I9" s="5">
        <f t="shared" si="2"/>
        <v>4</v>
      </c>
      <c r="J9" s="5">
        <f>VLOOKUP(F9,'[1]MAHAJAN TYRE'!$B$4:$D$116,3,FALSE)*G9</f>
        <v>24</v>
      </c>
      <c r="K9" s="5">
        <v>50</v>
      </c>
      <c r="L9" s="5">
        <f t="shared" si="1"/>
        <v>558</v>
      </c>
    </row>
    <row r="10" spans="1:12">
      <c r="A10" s="2">
        <v>7</v>
      </c>
      <c r="B10" s="2" t="s">
        <v>9</v>
      </c>
      <c r="C10" s="2" t="s">
        <v>30</v>
      </c>
      <c r="D10" s="2" t="s">
        <v>10</v>
      </c>
      <c r="E10" s="2" t="s">
        <v>44</v>
      </c>
      <c r="F10" s="2" t="s">
        <v>40</v>
      </c>
      <c r="G10" s="2">
        <v>1</v>
      </c>
      <c r="H10" s="5">
        <f>VLOOKUP(F10,'[1]MAHAJAN TYRE'!$B$4:$C$116,2,FALSE)</f>
        <v>100</v>
      </c>
      <c r="I10" s="5">
        <f t="shared" si="2"/>
        <v>2</v>
      </c>
      <c r="J10" s="5">
        <f>VLOOKUP(F10,'[1]MAHAJAN TYRE'!$B$4:$D$116,3,FALSE)*G10</f>
        <v>8</v>
      </c>
      <c r="K10" s="5">
        <v>50</v>
      </c>
      <c r="L10" s="5">
        <f t="shared" si="1"/>
        <v>160</v>
      </c>
    </row>
    <row r="11" spans="1:12">
      <c r="A11" s="2">
        <v>8</v>
      </c>
      <c r="B11" s="2" t="s">
        <v>11</v>
      </c>
      <c r="C11" s="2" t="s">
        <v>31</v>
      </c>
      <c r="D11" s="2" t="s">
        <v>12</v>
      </c>
      <c r="E11" s="2" t="s">
        <v>44</v>
      </c>
      <c r="F11" s="2" t="s">
        <v>41</v>
      </c>
      <c r="G11" s="2">
        <v>2</v>
      </c>
      <c r="H11" s="5">
        <f>VLOOKUP(F11,'[1]MAHAJAN TYRE'!$B$4:$C$116,2,FALSE)</f>
        <v>144</v>
      </c>
      <c r="I11" s="5">
        <f t="shared" si="2"/>
        <v>4</v>
      </c>
      <c r="J11" s="5">
        <f>VLOOKUP(F11,'[1]MAHAJAN TYRE'!$B$4:$D$116,3,FALSE)*G11</f>
        <v>30</v>
      </c>
      <c r="K11" s="5">
        <v>50</v>
      </c>
      <c r="L11" s="5">
        <f t="shared" si="1"/>
        <v>372</v>
      </c>
    </row>
    <row r="12" spans="1:12">
      <c r="A12" s="2">
        <v>9</v>
      </c>
      <c r="B12" s="2" t="s">
        <v>13</v>
      </c>
      <c r="C12" s="2" t="s">
        <v>32</v>
      </c>
      <c r="D12" s="2" t="s">
        <v>14</v>
      </c>
      <c r="E12" s="2" t="s">
        <v>44</v>
      </c>
      <c r="F12" s="2" t="s">
        <v>42</v>
      </c>
      <c r="G12" s="2">
        <v>1</v>
      </c>
      <c r="H12" s="5">
        <f>VLOOKUP(F12,'[1]MAHAJAN TYRE'!$B$4:$C$116,2,FALSE)</f>
        <v>132</v>
      </c>
      <c r="I12" s="5">
        <f t="shared" si="2"/>
        <v>2</v>
      </c>
      <c r="J12" s="5">
        <f>VLOOKUP(F12,'[1]MAHAJAN TYRE'!$B$4:$D$116,3,FALSE)*G12</f>
        <v>12</v>
      </c>
      <c r="K12" s="5">
        <v>50</v>
      </c>
      <c r="L12" s="5">
        <f t="shared" si="1"/>
        <v>196</v>
      </c>
    </row>
    <row r="13" spans="1:12">
      <c r="A13" s="2">
        <v>10</v>
      </c>
      <c r="B13" s="2" t="s">
        <v>15</v>
      </c>
      <c r="C13" s="2" t="s">
        <v>33</v>
      </c>
      <c r="D13" s="2" t="s">
        <v>16</v>
      </c>
      <c r="E13" s="2" t="s">
        <v>44</v>
      </c>
      <c r="F13" s="2" t="s">
        <v>43</v>
      </c>
      <c r="G13" s="2">
        <v>1</v>
      </c>
      <c r="H13" s="5">
        <f>VLOOKUP(F13,'[1]MAHAJAN TYRE'!$B$4:$C$116,2,FALSE)</f>
        <v>120</v>
      </c>
      <c r="I13" s="5">
        <f t="shared" si="2"/>
        <v>2</v>
      </c>
      <c r="J13" s="5">
        <f>VLOOKUP(F13,'[1]MAHAJAN TYRE'!$B$4:$D$116,3,FALSE)*G13</f>
        <v>12</v>
      </c>
      <c r="K13" s="5">
        <v>50</v>
      </c>
      <c r="L13" s="5">
        <f t="shared" si="1"/>
        <v>184</v>
      </c>
    </row>
    <row r="14" spans="1:12" s="8" customFormat="1">
      <c r="A14" s="20" t="s">
        <v>54</v>
      </c>
      <c r="B14" s="21"/>
      <c r="C14" s="21"/>
      <c r="D14" s="21"/>
      <c r="E14" s="21"/>
      <c r="F14" s="21"/>
      <c r="G14" s="21"/>
      <c r="H14" s="22"/>
      <c r="I14" s="22"/>
      <c r="J14" s="22"/>
      <c r="K14" s="23"/>
      <c r="L14" s="7">
        <f>SUM(L4:L13)</f>
        <v>2870</v>
      </c>
    </row>
    <row r="15" spans="1:12" s="8" customFormat="1" ht="30" customHeight="1">
      <c r="A15" s="10" t="s">
        <v>52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 s="8" customFormat="1" ht="30" customHeight="1">
      <c r="A16" s="10" t="s">
        <v>53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</row>
    <row r="17" spans="7:7">
      <c r="G17" s="9">
        <v>14</v>
      </c>
    </row>
  </sheetData>
  <sortState ref="B2:G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:C2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2025-10-16T03:57:58Z</cp:lastPrinted>
  <dcterms:created xsi:type="dcterms:W3CDTF">2025-10-14T06:20:16Z</dcterms:created>
  <dcterms:modified xsi:type="dcterms:W3CDTF">2025-10-16T03:58:00Z</dcterms:modified>
</cp:coreProperties>
</file>