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0" i="1"/>
  <c r="K5"/>
  <c r="K6"/>
  <c r="K7"/>
  <c r="K8"/>
  <c r="K9"/>
  <c r="K10"/>
  <c r="K11"/>
  <c r="K12"/>
  <c r="K13"/>
  <c r="K14"/>
  <c r="K15"/>
  <c r="K16"/>
  <c r="K17"/>
  <c r="K18"/>
  <c r="K19"/>
  <c r="K4"/>
  <c r="I5"/>
  <c r="I10"/>
  <c r="I13"/>
  <c r="I16"/>
  <c r="I19"/>
</calcChain>
</file>

<file path=xl/sharedStrings.xml><?xml version="1.0" encoding="utf-8"?>
<sst xmlns="http://schemas.openxmlformats.org/spreadsheetml/2006/main" count="114" uniqueCount="77">
  <si>
    <t>Invoice
PRAGATI LOGISTICS,SAMANTA SAHI KHUNTIA LANE,8984191006
GST :21AGHPB9356M1Z9</t>
  </si>
  <si>
    <t xml:space="preserve">PRODUCT </t>
  </si>
  <si>
    <t>CASE</t>
  </si>
  <si>
    <t>RATE</t>
  </si>
  <si>
    <t>LR</t>
  </si>
  <si>
    <t>AMOUNT</t>
  </si>
  <si>
    <t>02/8/2024</t>
  </si>
  <si>
    <t>65</t>
  </si>
  <si>
    <t>PHenyle .</t>
  </si>
  <si>
    <t>09/8/2024</t>
  </si>
  <si>
    <t>71</t>
  </si>
  <si>
    <t>73</t>
  </si>
  <si>
    <t>10/8/2024</t>
  </si>
  <si>
    <t>67</t>
  </si>
  <si>
    <t>PHENYLE</t>
  </si>
  <si>
    <t>75</t>
  </si>
  <si>
    <t>76</t>
  </si>
  <si>
    <t>12/8/2024</t>
  </si>
  <si>
    <t>78</t>
  </si>
  <si>
    <t>13/8/2024</t>
  </si>
  <si>
    <t>80</t>
  </si>
  <si>
    <t>15/8/2024</t>
  </si>
  <si>
    <t>16/8/2024</t>
  </si>
  <si>
    <t>21/8/2024</t>
  </si>
  <si>
    <t>84</t>
  </si>
  <si>
    <t>82</t>
  </si>
  <si>
    <t>22/8/2024</t>
  </si>
  <si>
    <t>81</t>
  </si>
  <si>
    <t>23/8/2024</t>
  </si>
  <si>
    <t>86</t>
  </si>
  <si>
    <t>AGARBATTI</t>
  </si>
  <si>
    <t>26/8/2024</t>
  </si>
  <si>
    <t>87</t>
  </si>
  <si>
    <t>30/8/2024</t>
  </si>
  <si>
    <t>GST to be paid by Consignor under Reverse Charge Mechanism (RCM) as per GST</t>
  </si>
  <si>
    <t>Declaration � Kindly verify and confirm before 09/20/2024 00:00:00</t>
  </si>
  <si>
    <t>Thanking you for your business.
PRAGATI LOGISTICS</t>
  </si>
  <si>
    <t>SL</t>
  </si>
  <si>
    <t>DAE</t>
  </si>
  <si>
    <t>LR NO</t>
  </si>
  <si>
    <t>INV NO</t>
  </si>
  <si>
    <t>ANGUL</t>
  </si>
  <si>
    <t>SIMULIA</t>
  </si>
  <si>
    <t>CHANDANPUR</t>
  </si>
  <si>
    <t>PANIKOILI</t>
  </si>
  <si>
    <t>BALICHANDRAPUR</t>
  </si>
  <si>
    <t>JATNI</t>
  </si>
  <si>
    <t>DHARMAGARH</t>
  </si>
  <si>
    <t>BALIKUDA</t>
  </si>
  <si>
    <t>MAHANGA</t>
  </si>
  <si>
    <t>BALASORE</t>
  </si>
  <si>
    <t>CHHATRAPUR</t>
  </si>
  <si>
    <t>BARPALI</t>
  </si>
  <si>
    <t>JAJPUR TOWN</t>
  </si>
  <si>
    <t>CHARAMPA</t>
  </si>
  <si>
    <t>CTC</t>
  </si>
  <si>
    <t>PL/JA/10096</t>
  </si>
  <si>
    <t>PL/JA/10601</t>
  </si>
  <si>
    <t>PL/JA/10619</t>
  </si>
  <si>
    <t>PL/JA/10697</t>
  </si>
  <si>
    <t>PL/JA/10694</t>
  </si>
  <si>
    <t>PL/JA/10695</t>
  </si>
  <si>
    <t>PL/JA/10799</t>
  </si>
  <si>
    <t>PL/JA/10896</t>
  </si>
  <si>
    <t>PL/JA/11057</t>
  </si>
  <si>
    <t>PL/JA/11093</t>
  </si>
  <si>
    <t>PL/JA/11455</t>
  </si>
  <si>
    <t>PL/JA/11656</t>
  </si>
  <si>
    <t>PL/JA/11648</t>
  </si>
  <si>
    <t>PL/JA/11691</t>
  </si>
  <si>
    <t>PL/JA/11898</t>
  </si>
  <si>
    <t>PL/JA/12436</t>
  </si>
  <si>
    <t>FROM</t>
  </si>
  <si>
    <t>TO</t>
  </si>
  <si>
    <t xml:space="preserve">TO, 
HORSE CHEM  INC
Address: HOLDING NO. 912/F, WARD NO. 2/9, SRIVIHAR COLONY,TULASIPUR-753008 ODISHA,9437030787
GST No:21AWBPP7227K1ZI
</t>
  </si>
  <si>
    <t>(RUPEES TWELVE THOUSAND THREE HUNDRED SIXTY SIX ONLY)</t>
  </si>
  <si>
    <t>Bill Date:31/08/2024
Bill NO : 18338
TotalAmount:12366.00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</si>
</sst>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6</xdr:col>
      <xdr:colOff>504825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4057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HORSE%20CHEM%20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TALCHER</v>
          </cell>
          <cell r="G4" t="str">
            <v>bleaching</v>
          </cell>
          <cell r="H4">
            <v>35</v>
          </cell>
          <cell r="I4">
            <v>26</v>
          </cell>
        </row>
        <row r="5">
          <cell r="F5" t="str">
            <v>SIMILIGUDA</v>
          </cell>
          <cell r="G5" t="str">
            <v>PHenyle .</v>
          </cell>
          <cell r="H5">
            <v>55</v>
          </cell>
          <cell r="I5">
            <v>45</v>
          </cell>
        </row>
        <row r="6">
          <cell r="F6" t="str">
            <v>SIMILIGUDA</v>
          </cell>
          <cell r="G6" t="str">
            <v>PHenyle .</v>
          </cell>
          <cell r="H6">
            <v>50</v>
          </cell>
          <cell r="I6">
            <v>45</v>
          </cell>
        </row>
        <row r="7">
          <cell r="F7" t="str">
            <v>BALASORE</v>
          </cell>
          <cell r="G7" t="str">
            <v>PHenyle .</v>
          </cell>
          <cell r="H7">
            <v>20</v>
          </cell>
          <cell r="I7">
            <v>26</v>
          </cell>
        </row>
        <row r="8">
          <cell r="F8" t="str">
            <v>CHARAMPA</v>
          </cell>
          <cell r="G8" t="str">
            <v>PHenyle .</v>
          </cell>
          <cell r="H8">
            <v>11</v>
          </cell>
          <cell r="I8">
            <v>26</v>
          </cell>
        </row>
        <row r="9">
          <cell r="F9" t="str">
            <v>DHARMAGARH</v>
          </cell>
          <cell r="G9" t="str">
            <v>PHenyle .</v>
          </cell>
          <cell r="H9">
            <v>36</v>
          </cell>
          <cell r="I9">
            <v>45</v>
          </cell>
        </row>
        <row r="10">
          <cell r="F10" t="str">
            <v>KAMAKHYANAGAR</v>
          </cell>
          <cell r="G10" t="str">
            <v>PHenyle .</v>
          </cell>
          <cell r="H10">
            <v>52</v>
          </cell>
          <cell r="I10">
            <v>26</v>
          </cell>
        </row>
        <row r="11">
          <cell r="F11" t="str">
            <v>BERHAMPUR</v>
          </cell>
          <cell r="G11" t="str">
            <v>PHenyle .</v>
          </cell>
          <cell r="H11">
            <v>50</v>
          </cell>
          <cell r="I11">
            <v>26</v>
          </cell>
        </row>
        <row r="12">
          <cell r="F12" t="str">
            <v>PURI</v>
          </cell>
          <cell r="G12" t="str">
            <v>PHenyle .</v>
          </cell>
          <cell r="H12">
            <v>27</v>
          </cell>
          <cell r="I12">
            <v>26</v>
          </cell>
        </row>
        <row r="13">
          <cell r="F13" t="str">
            <v>SIMULIA</v>
          </cell>
          <cell r="G13" t="str">
            <v>PHenyle .</v>
          </cell>
          <cell r="H13">
            <v>21</v>
          </cell>
          <cell r="I13">
            <v>45</v>
          </cell>
        </row>
        <row r="14">
          <cell r="F14" t="str">
            <v>JAGATSINGHPUR</v>
          </cell>
          <cell r="G14" t="str">
            <v>PHenyle .</v>
          </cell>
          <cell r="H14">
            <v>9</v>
          </cell>
          <cell r="I14">
            <v>26</v>
          </cell>
        </row>
        <row r="15">
          <cell r="F15" t="str">
            <v>TALCHER</v>
          </cell>
          <cell r="G15" t="str">
            <v>bleaching</v>
          </cell>
          <cell r="H15">
            <v>11</v>
          </cell>
          <cell r="I15">
            <v>26</v>
          </cell>
        </row>
        <row r="16">
          <cell r="F16" t="str">
            <v>KAMAKHYANAGAR</v>
          </cell>
          <cell r="G16" t="str">
            <v>PHenyle .</v>
          </cell>
          <cell r="H16">
            <v>23</v>
          </cell>
          <cell r="I16">
            <v>26</v>
          </cell>
        </row>
        <row r="17">
          <cell r="F17" t="str">
            <v>SIMULIA</v>
          </cell>
          <cell r="G17" t="str">
            <v>PHenyle .</v>
          </cell>
          <cell r="H17">
            <v>2</v>
          </cell>
          <cell r="I17">
            <v>45</v>
          </cell>
        </row>
        <row r="18">
          <cell r="F18" t="str">
            <v>SORO</v>
          </cell>
          <cell r="G18" t="str">
            <v>bleaching</v>
          </cell>
          <cell r="H18">
            <v>30</v>
          </cell>
          <cell r="I18">
            <v>26</v>
          </cell>
        </row>
        <row r="19">
          <cell r="F19" t="str">
            <v>BALASORE</v>
          </cell>
          <cell r="G19" t="str">
            <v>PHenyle .</v>
          </cell>
          <cell r="H19">
            <v>16</v>
          </cell>
          <cell r="I19">
            <v>26</v>
          </cell>
        </row>
        <row r="20">
          <cell r="F20" t="str">
            <v>SIMILIGUDA</v>
          </cell>
          <cell r="G20" t="str">
            <v>PHenyle .</v>
          </cell>
          <cell r="H20">
            <v>60</v>
          </cell>
          <cell r="I20">
            <v>45</v>
          </cell>
        </row>
        <row r="21">
          <cell r="F21" t="str">
            <v>SIMULIA</v>
          </cell>
          <cell r="G21" t="str">
            <v>PHenyle .</v>
          </cell>
          <cell r="H21">
            <v>21</v>
          </cell>
          <cell r="I21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19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7.5703125" style="1" bestFit="1" customWidth="1"/>
    <col min="7" max="7" width="11" style="1" bestFit="1" customWidth="1"/>
    <col min="8" max="8" width="5.42578125" style="1" bestFit="1" customWidth="1"/>
    <col min="9" max="10" width="5.5703125" style="1" bestFit="1" customWidth="1"/>
    <col min="11" max="11" width="9.42578125" style="1" bestFit="1" customWidth="1"/>
    <col min="12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/>
      <c r="H1" s="12" t="s">
        <v>0</v>
      </c>
      <c r="I1" s="13"/>
      <c r="J1" s="13"/>
      <c r="K1" s="14"/>
    </row>
    <row r="2" spans="1:11" ht="90" customHeight="1">
      <c r="A2" s="10" t="s">
        <v>74</v>
      </c>
      <c r="B2" s="10"/>
      <c r="C2" s="10"/>
      <c r="D2" s="10"/>
      <c r="E2" s="10"/>
      <c r="F2" s="10"/>
      <c r="G2" s="10"/>
      <c r="H2" s="12" t="s">
        <v>76</v>
      </c>
      <c r="I2" s="13"/>
      <c r="J2" s="13"/>
      <c r="K2" s="14"/>
    </row>
    <row r="3" spans="1:11" s="5" customFormat="1" ht="18" customHeight="1">
      <c r="A3" s="4" t="s">
        <v>37</v>
      </c>
      <c r="B3" s="4" t="s">
        <v>38</v>
      </c>
      <c r="C3" s="4" t="s">
        <v>39</v>
      </c>
      <c r="D3" s="4" t="s">
        <v>40</v>
      </c>
      <c r="E3" s="4" t="s">
        <v>72</v>
      </c>
      <c r="F3" s="4" t="s">
        <v>73</v>
      </c>
      <c r="G3" s="4" t="s">
        <v>1</v>
      </c>
      <c r="H3" s="4" t="s">
        <v>2</v>
      </c>
      <c r="I3" s="4" t="s">
        <v>3</v>
      </c>
      <c r="J3" s="4" t="s">
        <v>4</v>
      </c>
      <c r="K3" s="4" t="s">
        <v>5</v>
      </c>
    </row>
    <row r="4" spans="1:11">
      <c r="A4" s="2">
        <v>1</v>
      </c>
      <c r="B4" s="18" t="s">
        <v>6</v>
      </c>
      <c r="C4" s="18" t="s">
        <v>56</v>
      </c>
      <c r="D4" s="18" t="s">
        <v>7</v>
      </c>
      <c r="E4" s="20" t="s">
        <v>55</v>
      </c>
      <c r="F4" s="2" t="s">
        <v>41</v>
      </c>
      <c r="G4" s="2" t="s">
        <v>8</v>
      </c>
      <c r="H4" s="2">
        <v>50</v>
      </c>
      <c r="I4" s="3">
        <v>26</v>
      </c>
      <c r="J4" s="3">
        <v>20</v>
      </c>
      <c r="K4" s="19">
        <f>H4*I4+J4</f>
        <v>1320</v>
      </c>
    </row>
    <row r="5" spans="1:11">
      <c r="A5" s="2">
        <v>2</v>
      </c>
      <c r="B5" s="18" t="s">
        <v>9</v>
      </c>
      <c r="C5" s="18" t="s">
        <v>57</v>
      </c>
      <c r="D5" s="18" t="s">
        <v>10</v>
      </c>
      <c r="E5" s="8" t="s">
        <v>55</v>
      </c>
      <c r="F5" s="2" t="s">
        <v>42</v>
      </c>
      <c r="G5" s="2" t="s">
        <v>8</v>
      </c>
      <c r="H5" s="2">
        <v>12</v>
      </c>
      <c r="I5" s="3">
        <f>VLOOKUP(F5,[1]Invoice!$F$4:$I$21,4,FALSE)</f>
        <v>45</v>
      </c>
      <c r="J5" s="3">
        <v>20</v>
      </c>
      <c r="K5" s="3">
        <f t="shared" ref="K5:K19" si="0">H5*I5+J5</f>
        <v>560</v>
      </c>
    </row>
    <row r="6" spans="1:11">
      <c r="A6" s="2">
        <v>3</v>
      </c>
      <c r="B6" s="18" t="s">
        <v>9</v>
      </c>
      <c r="C6" s="18" t="s">
        <v>58</v>
      </c>
      <c r="D6" s="18" t="s">
        <v>11</v>
      </c>
      <c r="E6" s="8" t="s">
        <v>55</v>
      </c>
      <c r="F6" s="2" t="s">
        <v>43</v>
      </c>
      <c r="G6" s="2" t="s">
        <v>8</v>
      </c>
      <c r="H6" s="2">
        <v>19</v>
      </c>
      <c r="I6" s="3">
        <v>26</v>
      </c>
      <c r="J6" s="3">
        <v>20</v>
      </c>
      <c r="K6" s="3">
        <f t="shared" si="0"/>
        <v>514</v>
      </c>
    </row>
    <row r="7" spans="1:11">
      <c r="A7" s="2">
        <v>4</v>
      </c>
      <c r="B7" s="18" t="s">
        <v>12</v>
      </c>
      <c r="C7" s="18" t="s">
        <v>59</v>
      </c>
      <c r="D7" s="18" t="s">
        <v>13</v>
      </c>
      <c r="E7" s="8" t="s">
        <v>55</v>
      </c>
      <c r="F7" s="2" t="s">
        <v>44</v>
      </c>
      <c r="G7" s="2" t="s">
        <v>14</v>
      </c>
      <c r="H7" s="2">
        <v>27</v>
      </c>
      <c r="I7" s="3">
        <v>26</v>
      </c>
      <c r="J7" s="3">
        <v>20</v>
      </c>
      <c r="K7" s="3">
        <f t="shared" si="0"/>
        <v>722</v>
      </c>
    </row>
    <row r="8" spans="1:11">
      <c r="A8" s="2">
        <v>5</v>
      </c>
      <c r="B8" s="18" t="s">
        <v>12</v>
      </c>
      <c r="C8" s="18" t="s">
        <v>60</v>
      </c>
      <c r="D8" s="18" t="s">
        <v>15</v>
      </c>
      <c r="E8" s="8" t="s">
        <v>55</v>
      </c>
      <c r="F8" s="2" t="s">
        <v>45</v>
      </c>
      <c r="G8" s="2" t="s">
        <v>8</v>
      </c>
      <c r="H8" s="2">
        <v>14</v>
      </c>
      <c r="I8" s="3">
        <v>26</v>
      </c>
      <c r="J8" s="3">
        <v>20</v>
      </c>
      <c r="K8" s="3">
        <f t="shared" si="0"/>
        <v>384</v>
      </c>
    </row>
    <row r="9" spans="1:11">
      <c r="A9" s="2">
        <v>6</v>
      </c>
      <c r="B9" s="18" t="s">
        <v>12</v>
      </c>
      <c r="C9" s="18" t="s">
        <v>61</v>
      </c>
      <c r="D9" s="18" t="s">
        <v>16</v>
      </c>
      <c r="E9" s="8" t="s">
        <v>55</v>
      </c>
      <c r="F9" s="2" t="s">
        <v>46</v>
      </c>
      <c r="G9" s="2" t="s">
        <v>14</v>
      </c>
      <c r="H9" s="2">
        <v>23</v>
      </c>
      <c r="I9" s="3">
        <v>26</v>
      </c>
      <c r="J9" s="3">
        <v>20</v>
      </c>
      <c r="K9" s="3">
        <f t="shared" si="0"/>
        <v>618</v>
      </c>
    </row>
    <row r="10" spans="1:11">
      <c r="A10" s="2">
        <v>7</v>
      </c>
      <c r="B10" s="18" t="s">
        <v>17</v>
      </c>
      <c r="C10" s="18" t="s">
        <v>62</v>
      </c>
      <c r="D10" s="18" t="s">
        <v>18</v>
      </c>
      <c r="E10" s="8" t="s">
        <v>55</v>
      </c>
      <c r="F10" s="2" t="s">
        <v>47</v>
      </c>
      <c r="G10" s="2" t="s">
        <v>8</v>
      </c>
      <c r="H10" s="2">
        <v>40</v>
      </c>
      <c r="I10" s="3">
        <f>VLOOKUP(F10,[1]Invoice!$F$4:$I$21,4,FALSE)</f>
        <v>45</v>
      </c>
      <c r="J10" s="3">
        <v>20</v>
      </c>
      <c r="K10" s="3">
        <f t="shared" si="0"/>
        <v>1820</v>
      </c>
    </row>
    <row r="11" spans="1:11">
      <c r="A11" s="2">
        <v>8</v>
      </c>
      <c r="B11" s="18" t="s">
        <v>19</v>
      </c>
      <c r="C11" s="18" t="s">
        <v>63</v>
      </c>
      <c r="D11" s="18" t="s">
        <v>20</v>
      </c>
      <c r="E11" s="8" t="s">
        <v>55</v>
      </c>
      <c r="F11" s="2" t="s">
        <v>48</v>
      </c>
      <c r="G11" s="2" t="s">
        <v>8</v>
      </c>
      <c r="H11" s="2">
        <v>31</v>
      </c>
      <c r="I11" s="3">
        <v>26</v>
      </c>
      <c r="J11" s="3">
        <v>20</v>
      </c>
      <c r="K11" s="3">
        <f t="shared" si="0"/>
        <v>826</v>
      </c>
    </row>
    <row r="12" spans="1:11">
      <c r="A12" s="2">
        <v>9</v>
      </c>
      <c r="B12" s="18" t="s">
        <v>21</v>
      </c>
      <c r="C12" s="18" t="s">
        <v>64</v>
      </c>
      <c r="D12" s="18" t="s">
        <v>15</v>
      </c>
      <c r="E12" s="8" t="s">
        <v>55</v>
      </c>
      <c r="F12" s="2" t="s">
        <v>49</v>
      </c>
      <c r="G12" s="2" t="s">
        <v>14</v>
      </c>
      <c r="H12" s="2">
        <v>60</v>
      </c>
      <c r="I12" s="3">
        <v>26</v>
      </c>
      <c r="J12" s="3">
        <v>20</v>
      </c>
      <c r="K12" s="3">
        <f t="shared" si="0"/>
        <v>1580</v>
      </c>
    </row>
    <row r="13" spans="1:11">
      <c r="A13" s="2">
        <v>10</v>
      </c>
      <c r="B13" s="18" t="s">
        <v>22</v>
      </c>
      <c r="C13" s="18" t="s">
        <v>65</v>
      </c>
      <c r="D13" s="18" t="s">
        <v>18</v>
      </c>
      <c r="E13" s="8" t="s">
        <v>55</v>
      </c>
      <c r="F13" s="2" t="s">
        <v>50</v>
      </c>
      <c r="G13" s="2" t="s">
        <v>8</v>
      </c>
      <c r="H13" s="2">
        <v>40</v>
      </c>
      <c r="I13" s="3">
        <f>VLOOKUP(F13,[1]Invoice!$F$4:$I$21,4,FALSE)</f>
        <v>26</v>
      </c>
      <c r="J13" s="3">
        <v>20</v>
      </c>
      <c r="K13" s="3">
        <f t="shared" si="0"/>
        <v>1060</v>
      </c>
    </row>
    <row r="14" spans="1:11">
      <c r="A14" s="2">
        <v>11</v>
      </c>
      <c r="B14" s="18" t="s">
        <v>23</v>
      </c>
      <c r="C14" s="18" t="s">
        <v>66</v>
      </c>
      <c r="D14" s="18" t="s">
        <v>24</v>
      </c>
      <c r="E14" s="8" t="s">
        <v>55</v>
      </c>
      <c r="F14" s="2" t="s">
        <v>51</v>
      </c>
      <c r="G14" s="2" t="s">
        <v>8</v>
      </c>
      <c r="H14" s="2">
        <v>16</v>
      </c>
      <c r="I14" s="3">
        <v>40</v>
      </c>
      <c r="J14" s="3">
        <v>20</v>
      </c>
      <c r="K14" s="3">
        <f t="shared" si="0"/>
        <v>660</v>
      </c>
    </row>
    <row r="15" spans="1:11">
      <c r="A15" s="2">
        <v>12</v>
      </c>
      <c r="B15" s="18" t="s">
        <v>23</v>
      </c>
      <c r="C15" s="18" t="s">
        <v>67</v>
      </c>
      <c r="D15" s="18" t="s">
        <v>25</v>
      </c>
      <c r="E15" s="8" t="s">
        <v>55</v>
      </c>
      <c r="F15" s="2" t="s">
        <v>52</v>
      </c>
      <c r="G15" s="2" t="s">
        <v>8</v>
      </c>
      <c r="H15" s="2">
        <v>12</v>
      </c>
      <c r="I15" s="3">
        <v>50</v>
      </c>
      <c r="J15" s="3">
        <v>20</v>
      </c>
      <c r="K15" s="3">
        <f t="shared" si="0"/>
        <v>620</v>
      </c>
    </row>
    <row r="16" spans="1:11">
      <c r="A16" s="2">
        <v>13</v>
      </c>
      <c r="B16" s="18" t="s">
        <v>26</v>
      </c>
      <c r="C16" s="18" t="s">
        <v>68</v>
      </c>
      <c r="D16" s="18" t="s">
        <v>27</v>
      </c>
      <c r="E16" s="8" t="s">
        <v>55</v>
      </c>
      <c r="F16" s="2" t="s">
        <v>42</v>
      </c>
      <c r="G16" s="2" t="s">
        <v>8</v>
      </c>
      <c r="H16" s="2">
        <v>20</v>
      </c>
      <c r="I16" s="3">
        <f>VLOOKUP(F16,[1]Invoice!$F$4:$I$21,4,FALSE)</f>
        <v>45</v>
      </c>
      <c r="J16" s="3">
        <v>20</v>
      </c>
      <c r="K16" s="3">
        <f t="shared" si="0"/>
        <v>920</v>
      </c>
    </row>
    <row r="17" spans="1:11">
      <c r="A17" s="2">
        <v>14</v>
      </c>
      <c r="B17" s="18" t="s">
        <v>28</v>
      </c>
      <c r="C17" s="18" t="s">
        <v>69</v>
      </c>
      <c r="D17" s="18" t="s">
        <v>29</v>
      </c>
      <c r="E17" s="8" t="s">
        <v>55</v>
      </c>
      <c r="F17" s="2" t="s">
        <v>45</v>
      </c>
      <c r="G17" s="2" t="s">
        <v>30</v>
      </c>
      <c r="H17" s="2">
        <v>6</v>
      </c>
      <c r="I17" s="3">
        <v>26</v>
      </c>
      <c r="J17" s="3">
        <v>20</v>
      </c>
      <c r="K17" s="3">
        <f t="shared" si="0"/>
        <v>176</v>
      </c>
    </row>
    <row r="18" spans="1:11">
      <c r="A18" s="2">
        <v>15</v>
      </c>
      <c r="B18" s="18" t="s">
        <v>31</v>
      </c>
      <c r="C18" s="18" t="s">
        <v>70</v>
      </c>
      <c r="D18" s="18" t="s">
        <v>32</v>
      </c>
      <c r="E18" s="8" t="s">
        <v>55</v>
      </c>
      <c r="F18" s="2" t="s">
        <v>53</v>
      </c>
      <c r="G18" s="2" t="s">
        <v>8</v>
      </c>
      <c r="H18" s="2">
        <v>11</v>
      </c>
      <c r="I18" s="3">
        <v>26</v>
      </c>
      <c r="J18" s="3">
        <v>20</v>
      </c>
      <c r="K18" s="3">
        <f t="shared" si="0"/>
        <v>306</v>
      </c>
    </row>
    <row r="19" spans="1:11">
      <c r="A19" s="18">
        <v>16</v>
      </c>
      <c r="B19" s="18" t="s">
        <v>33</v>
      </c>
      <c r="C19" s="18" t="s">
        <v>71</v>
      </c>
      <c r="D19" s="18" t="s">
        <v>29</v>
      </c>
      <c r="E19" s="8" t="s">
        <v>55</v>
      </c>
      <c r="F19" s="2" t="s">
        <v>54</v>
      </c>
      <c r="G19" s="2" t="s">
        <v>8</v>
      </c>
      <c r="H19" s="2">
        <v>10</v>
      </c>
      <c r="I19" s="3">
        <f>VLOOKUP(F19,[1]Invoice!$F$4:$I$21,4,FALSE)</f>
        <v>26</v>
      </c>
      <c r="J19" s="3">
        <v>20</v>
      </c>
      <c r="K19" s="3">
        <f t="shared" si="0"/>
        <v>280</v>
      </c>
    </row>
    <row r="20" spans="1:11">
      <c r="A20" s="15" t="s">
        <v>75</v>
      </c>
      <c r="B20" s="16"/>
      <c r="C20" s="16"/>
      <c r="D20" s="16"/>
      <c r="E20" s="16"/>
      <c r="F20" s="16"/>
      <c r="G20" s="16"/>
      <c r="H20" s="16"/>
      <c r="I20" s="16"/>
      <c r="J20" s="17"/>
      <c r="K20" s="9">
        <f>SUM(K4:K19)</f>
        <v>12366</v>
      </c>
    </row>
    <row r="21" spans="1:11" s="7" customFormat="1">
      <c r="A21" s="10" t="s">
        <v>34</v>
      </c>
      <c r="B21" s="11"/>
      <c r="C21" s="11"/>
      <c r="D21" s="11"/>
      <c r="E21" s="11"/>
      <c r="F21" s="11"/>
      <c r="G21" s="11"/>
      <c r="H21" s="11"/>
      <c r="I21" s="11"/>
      <c r="J21" s="11"/>
      <c r="K21" s="6"/>
    </row>
    <row r="22" spans="1:11" s="7" customFormat="1">
      <c r="A22" s="10" t="s">
        <v>35</v>
      </c>
      <c r="B22" s="11"/>
      <c r="C22" s="11"/>
      <c r="D22" s="11"/>
      <c r="E22" s="11"/>
      <c r="F22" s="11"/>
      <c r="G22" s="11"/>
      <c r="H22" s="11"/>
      <c r="I22" s="11"/>
      <c r="J22" s="11"/>
      <c r="K22" s="6"/>
    </row>
    <row r="23" spans="1:11" s="7" customFormat="1" ht="30" customHeight="1">
      <c r="A23" s="11" t="s">
        <v>36</v>
      </c>
      <c r="B23" s="11"/>
      <c r="C23" s="11"/>
      <c r="D23" s="11"/>
      <c r="E23" s="11"/>
      <c r="F23" s="11"/>
      <c r="G23" s="11"/>
      <c r="H23" s="11"/>
      <c r="I23" s="11"/>
      <c r="J23" s="11"/>
      <c r="K23" s="6"/>
    </row>
    <row r="24" spans="1:11" s="7" customFormat="1"/>
    <row r="25" spans="1:11" s="7" customFormat="1"/>
  </sheetData>
  <mergeCells count="59">
    <mergeCell ref="A1:G1"/>
    <mergeCell ref="A2:G2"/>
    <mergeCell ref="B6"/>
    <mergeCell ref="C6"/>
    <mergeCell ref="D6"/>
    <mergeCell ref="K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B16"/>
    <mergeCell ref="C16"/>
    <mergeCell ref="D16"/>
    <mergeCell ref="B15"/>
    <mergeCell ref="C15"/>
    <mergeCell ref="D15"/>
    <mergeCell ref="A21:J21"/>
    <mergeCell ref="A22:J22"/>
    <mergeCell ref="A23:J23"/>
    <mergeCell ref="H1:K1"/>
    <mergeCell ref="H2:K2"/>
    <mergeCell ref="A20:J20"/>
    <mergeCell ref="A19"/>
    <mergeCell ref="B19"/>
    <mergeCell ref="C19"/>
    <mergeCell ref="D19"/>
    <mergeCell ref="B18"/>
    <mergeCell ref="C18"/>
    <mergeCell ref="D18"/>
    <mergeCell ref="B17"/>
    <mergeCell ref="C17"/>
    <mergeCell ref="D17"/>
  </mergeCells>
  <conditionalFormatting sqref="C4:C19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2024-09-09T04:33:33Z</dcterms:created>
  <dcterms:modified xsi:type="dcterms:W3CDTF">2024-09-09T11:06:01Z</dcterms:modified>
</cp:coreProperties>
</file>