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7" i="1"/>
  <c r="M4"/>
  <c r="I5"/>
  <c r="M5" s="1"/>
  <c r="I6"/>
  <c r="M6" s="1"/>
  <c r="I4"/>
</calcChain>
</file>

<file path=xl/sharedStrings.xml><?xml version="1.0" encoding="utf-8"?>
<sst xmlns="http://schemas.openxmlformats.org/spreadsheetml/2006/main" count="34" uniqueCount="31">
  <si>
    <t>INVOICE
ATC LOGISTICS,,8984191006
GST No:21CHVPB1842D2ZQ</t>
  </si>
  <si>
    <t>Ham</t>
  </si>
  <si>
    <t>DD</t>
  </si>
  <si>
    <t>12/2/2025</t>
  </si>
  <si>
    <t>S01200677</t>
  </si>
  <si>
    <t>22/2/2025</t>
  </si>
  <si>
    <t>675</t>
  </si>
  <si>
    <t>27/2/2025</t>
  </si>
  <si>
    <t>200704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</si>
  <si>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</si>
  <si>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</si>
  <si>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</si>
  <si>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</si>
  <si>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</si>
  <si>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BRAHMAGIRI</t>
  </si>
  <si>
    <t>ROURKELA</t>
  </si>
  <si>
    <t>BBSR</t>
  </si>
  <si>
    <t>FROM</t>
  </si>
  <si>
    <t>TO</t>
  </si>
  <si>
    <t>/BHA/00562</t>
  </si>
  <si>
    <t>/BHA/00576</t>
  </si>
  <si>
    <t>/BHA/00578</t>
  </si>
  <si>
    <t>INV NO</t>
  </si>
  <si>
    <t xml:space="preserve">MULTIPLEX AGRICARE PRIVATE LTD
Address:LANE NO-06 84, BAPUJI NAGAR,BHUBANESWAR
751009,ODISHA,9861165165
GST No:21AABCM2333E1Z9
</t>
  </si>
  <si>
    <t>CASE</t>
  </si>
  <si>
    <t>WEIGHT</t>
  </si>
  <si>
    <t>RATE</t>
  </si>
  <si>
    <t>LR</t>
  </si>
  <si>
    <t>AMOUNT</t>
  </si>
  <si>
    <t>(RUPEES ONE THOUSAND ONE HUNDRED EIGHTY THREE ONLY)</t>
  </si>
  <si>
    <t xml:space="preserve">Bill Date:28/02/2025
Bill NO : 4882
Total Amount:1183.00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</si>
</sst>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8</xdr:col>
      <xdr:colOff>142875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85725"/>
          <a:ext cx="4476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Q6" sqref="Q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42578125" style="1" bestFit="1" customWidth="1"/>
    <col min="6" max="6" width="11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72.75" customHeight="1">
      <c r="A2" s="17" t="s">
        <v>23</v>
      </c>
      <c r="B2" s="18"/>
      <c r="C2" s="18"/>
      <c r="D2" s="18"/>
      <c r="E2" s="18"/>
      <c r="F2" s="18"/>
      <c r="G2" s="18"/>
      <c r="H2" s="18"/>
      <c r="I2" s="19"/>
      <c r="J2" s="20" t="s">
        <v>30</v>
      </c>
      <c r="K2" s="20"/>
      <c r="L2" s="20"/>
      <c r="M2" s="20"/>
    </row>
    <row r="3" spans="1:13" s="10" customFormat="1">
      <c r="A3" s="5" t="s">
        <v>11</v>
      </c>
      <c r="B3" s="5" t="s">
        <v>12</v>
      </c>
      <c r="C3" s="5" t="s">
        <v>13</v>
      </c>
      <c r="D3" s="5" t="s">
        <v>17</v>
      </c>
      <c r="E3" s="5" t="s">
        <v>18</v>
      </c>
      <c r="F3" s="5" t="s">
        <v>22</v>
      </c>
      <c r="G3" s="5" t="s">
        <v>24</v>
      </c>
      <c r="H3" s="5" t="s">
        <v>25</v>
      </c>
      <c r="I3" s="9" t="s">
        <v>26</v>
      </c>
      <c r="J3" s="9" t="s">
        <v>1</v>
      </c>
      <c r="K3" s="9" t="s">
        <v>2</v>
      </c>
      <c r="L3" s="9" t="s">
        <v>27</v>
      </c>
      <c r="M3" s="9" t="s">
        <v>28</v>
      </c>
    </row>
    <row r="4" spans="1:13" ht="18" customHeight="1">
      <c r="A4" s="4">
        <v>1</v>
      </c>
      <c r="B4" s="4" t="s">
        <v>3</v>
      </c>
      <c r="C4" s="4" t="s">
        <v>19</v>
      </c>
      <c r="D4" s="8" t="s">
        <v>16</v>
      </c>
      <c r="E4" s="4" t="s">
        <v>14</v>
      </c>
      <c r="F4" s="4" t="s">
        <v>4</v>
      </c>
      <c r="G4" s="4">
        <v>9</v>
      </c>
      <c r="H4" s="4">
        <v>100</v>
      </c>
      <c r="I4" s="6">
        <f>VLOOKUP(E4,'[1]KARNATAKA MULTIPLEX'!$C$6:$E$76,3,FALSE)</f>
        <v>2.8499999999999996</v>
      </c>
      <c r="J4" s="6">
        <v>18</v>
      </c>
      <c r="K4" s="6">
        <v>0</v>
      </c>
      <c r="L4" s="6">
        <v>45</v>
      </c>
      <c r="M4" s="6">
        <f>H4*I4+J4+K4+L4</f>
        <v>347.99999999999994</v>
      </c>
    </row>
    <row r="5" spans="1:13" ht="18" customHeight="1">
      <c r="A5" s="4">
        <v>2</v>
      </c>
      <c r="B5" s="4" t="s">
        <v>5</v>
      </c>
      <c r="C5" s="4" t="s">
        <v>20</v>
      </c>
      <c r="D5" s="8" t="s">
        <v>16</v>
      </c>
      <c r="E5" s="4" t="s">
        <v>15</v>
      </c>
      <c r="F5" s="4" t="s">
        <v>6</v>
      </c>
      <c r="G5" s="4">
        <v>9</v>
      </c>
      <c r="H5" s="4">
        <v>225</v>
      </c>
      <c r="I5" s="6">
        <f>VLOOKUP(E5,'[1]KARNATAKA MULTIPLEX'!$C$6:$E$76,3,FALSE)</f>
        <v>2.7499999999999996</v>
      </c>
      <c r="J5" s="6">
        <v>18</v>
      </c>
      <c r="K5" s="6">
        <v>0</v>
      </c>
      <c r="L5" s="6">
        <v>45</v>
      </c>
      <c r="M5" s="6">
        <f t="shared" ref="M5:M6" si="0">H5*I5+J5+K5+L5</f>
        <v>681.74999999999989</v>
      </c>
    </row>
    <row r="6" spans="1:13" ht="18" customHeight="1">
      <c r="A6" s="4">
        <v>3</v>
      </c>
      <c r="B6" s="4" t="s">
        <v>7</v>
      </c>
      <c r="C6" s="4" t="s">
        <v>21</v>
      </c>
      <c r="D6" s="8" t="s">
        <v>16</v>
      </c>
      <c r="E6" s="4" t="s">
        <v>14</v>
      </c>
      <c r="F6" s="4" t="s">
        <v>8</v>
      </c>
      <c r="G6" s="4">
        <v>3</v>
      </c>
      <c r="H6" s="4">
        <v>36</v>
      </c>
      <c r="I6" s="6">
        <f>VLOOKUP(E6,'[1]KARNATAKA MULTIPLEX'!$C$6:$E$76,3,FALSE)</f>
        <v>2.8499999999999996</v>
      </c>
      <c r="J6" s="6">
        <v>6</v>
      </c>
      <c r="K6" s="6">
        <v>0</v>
      </c>
      <c r="L6" s="6">
        <v>45</v>
      </c>
      <c r="M6" s="6">
        <f t="shared" si="0"/>
        <v>153.6</v>
      </c>
    </row>
    <row r="7" spans="1:13" s="3" customFormat="1">
      <c r="A7" s="11" t="s">
        <v>29</v>
      </c>
      <c r="B7" s="12"/>
      <c r="C7" s="12"/>
      <c r="D7" s="12"/>
      <c r="E7" s="12"/>
      <c r="F7" s="12"/>
      <c r="G7" s="12"/>
      <c r="H7" s="12"/>
      <c r="I7" s="13"/>
      <c r="J7" s="13"/>
      <c r="K7" s="13"/>
      <c r="L7" s="14"/>
      <c r="M7" s="7">
        <f>ROUND(SUM(M4:M6),0)</f>
        <v>1183</v>
      </c>
    </row>
    <row r="8" spans="1:13" s="3" customFormat="1" ht="30" customHeight="1">
      <c r="A8" s="15" t="s">
        <v>10</v>
      </c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  <c r="M8" s="16"/>
    </row>
    <row r="9" spans="1:13" s="3" customFormat="1" ht="30" customHeight="1">
      <c r="A9" s="15" t="s">
        <v>9</v>
      </c>
      <c r="B9" s="15"/>
      <c r="C9" s="15"/>
      <c r="D9" s="15"/>
      <c r="E9" s="15"/>
      <c r="F9" s="15"/>
      <c r="G9" s="15"/>
      <c r="H9" s="15"/>
      <c r="I9" s="16"/>
      <c r="J9" s="16"/>
      <c r="K9" s="16"/>
      <c r="L9" s="16"/>
      <c r="M9" s="16"/>
    </row>
  </sheetData>
  <mergeCells count="7">
    <mergeCell ref="A7:L7"/>
    <mergeCell ref="A8:M8"/>
    <mergeCell ref="A9:M9"/>
    <mergeCell ref="A1:I1"/>
    <mergeCell ref="A2:I2"/>
    <mergeCell ref="J1:M1"/>
    <mergeCell ref="J2:M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2025-03-07T11:32:23Z</cp:lastPrinted>
  <dcterms:created xsi:type="dcterms:W3CDTF">2025-03-05T07:19:13Z</dcterms:created>
  <dcterms:modified xsi:type="dcterms:W3CDTF">2025-03-07T11:32:24Z</dcterms:modified>
</cp:coreProperties>
</file>