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21" i="1" l="1"/>
</calcChain>
</file>

<file path=xl/sharedStrings.xml><?xml version="1.0" encoding="utf-8"?>
<sst xmlns="http://schemas.openxmlformats.org/spreadsheetml/2006/main" count="102" uniqueCount="73">
  <si>
    <t>DATE</t>
  </si>
  <si>
    <t>CASE</t>
  </si>
  <si>
    <t>GST to be paid by Consignor under Reverse Charge Mechanism (RCM) as per GST</t>
  </si>
  <si>
    <t>Thanking you for your business.
PRAGATI LOGISTICS</t>
  </si>
  <si>
    <t>DHENKANAL</t>
  </si>
  <si>
    <t>CTC</t>
  </si>
  <si>
    <t>FROM</t>
  </si>
  <si>
    <t xml:space="preserve">TO, 
Gajanan Associates
Address: BHASHAKOSH LANE, NIMCHOURICUTTACK MO-9437030420,9337095622
GST No:21ABZPK7658Q1ZJ
</t>
  </si>
  <si>
    <t>Invoice
PRAGATI LOGISTICS,
SAMANTA SAHI KHUNTIA LANE,8984191006
GST :21AGHPB9356M1Z9</t>
  </si>
  <si>
    <t>JENAPUR</t>
  </si>
  <si>
    <t>Declaration � Kindly verify and confirm before 20/08/2025</t>
  </si>
  <si>
    <t>SL.</t>
  </si>
  <si>
    <t>LR NO.</t>
  </si>
  <si>
    <t>INV. NO.</t>
  </si>
  <si>
    <t>DESTINATION</t>
  </si>
  <si>
    <t>RATE</t>
  </si>
  <si>
    <t>LR CH.</t>
  </si>
  <si>
    <t>AMT.</t>
  </si>
  <si>
    <t>03/7/2025</t>
  </si>
  <si>
    <t>PL/DO/05209</t>
  </si>
  <si>
    <t>109</t>
  </si>
  <si>
    <t>NUAPATNA</t>
  </si>
  <si>
    <t>PL/DO/05232</t>
  </si>
  <si>
    <t>106</t>
  </si>
  <si>
    <t>PANIKOILI</t>
  </si>
  <si>
    <t>PL/DO/05246</t>
  </si>
  <si>
    <t>120</t>
  </si>
  <si>
    <t>KUAKHIA</t>
  </si>
  <si>
    <t>04/7/2025</t>
  </si>
  <si>
    <t>PL/DO/05320</t>
  </si>
  <si>
    <t>121</t>
  </si>
  <si>
    <t>PL/DO/05321</t>
  </si>
  <si>
    <t>1271</t>
  </si>
  <si>
    <t>RAJ NAGAR</t>
  </si>
  <si>
    <t>05/7/2025</t>
  </si>
  <si>
    <t>PL/DO/05424</t>
  </si>
  <si>
    <t>116</t>
  </si>
  <si>
    <t>TANGI (CHANDPUR)</t>
  </si>
  <si>
    <t>06/7/2025</t>
  </si>
  <si>
    <t>PL/DO/05413</t>
  </si>
  <si>
    <t>125/126</t>
  </si>
  <si>
    <t>RUSIPADA</t>
  </si>
  <si>
    <t>07/7/2025</t>
  </si>
  <si>
    <t>PL/MA/03526</t>
  </si>
  <si>
    <t>129</t>
  </si>
  <si>
    <t>SUNABEDA</t>
  </si>
  <si>
    <t>08/7/2025</t>
  </si>
  <si>
    <t>PL/DO/05486</t>
  </si>
  <si>
    <t>122</t>
  </si>
  <si>
    <t>CHANDIKHOL</t>
  </si>
  <si>
    <t>11/7/2025</t>
  </si>
  <si>
    <t>PL/DO/05677</t>
  </si>
  <si>
    <t>137</t>
  </si>
  <si>
    <t>CHANDPUR</t>
  </si>
  <si>
    <t>15/7/2025</t>
  </si>
  <si>
    <t>PL/DO/05782</t>
  </si>
  <si>
    <t>132</t>
  </si>
  <si>
    <t>19/7/2025</t>
  </si>
  <si>
    <t>PL/DO/06017</t>
  </si>
  <si>
    <t>149</t>
  </si>
  <si>
    <t>PL/DO/06018</t>
  </si>
  <si>
    <t>PL/DO/06019</t>
  </si>
  <si>
    <t>24/7/2025</t>
  </si>
  <si>
    <t>PL/DO/06217</t>
  </si>
  <si>
    <t>151</t>
  </si>
  <si>
    <t>30/7/2025</t>
  </si>
  <si>
    <t>PL/DO/06466</t>
  </si>
  <si>
    <t>158</t>
  </si>
  <si>
    <t>31/7/2025</t>
  </si>
  <si>
    <t>PL/DO/06533</t>
  </si>
  <si>
    <t>139</t>
  </si>
  <si>
    <t>(RUPEES ELEVEN THOUSAND TWENTY FIVE ONLY)</t>
  </si>
  <si>
    <t>Bill Date: 31/07/2025
Bill NO : 11296
Total Amount: 11025.00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</si>
</sst>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4" xfId="0" applyNumberFormat="1" applyFont="1" applyBorder="1" applyAlignment="1">
      <alignment horizontal="center"/>
    </xf>
    <xf numFmtId="0" fontId="0" fillId="0" borderId="15" xfId="0" applyNumberFormat="1" applyFont="1" applyBorder="1"/>
    <xf numFmtId="2" fontId="0" fillId="0" borderId="15" xfId="0" applyNumberFormat="1" applyFont="1" applyBorder="1"/>
    <xf numFmtId="2" fontId="0" fillId="0" borderId="16" xfId="0" applyNumberFormat="1" applyFont="1" applyBorder="1"/>
    <xf numFmtId="0" fontId="0" fillId="0" borderId="17" xfId="0" applyNumberFormat="1" applyFont="1" applyBorder="1" applyAlignment="1">
      <alignment horizontal="center"/>
    </xf>
    <xf numFmtId="2" fontId="0" fillId="0" borderId="18" xfId="0" applyNumberFormat="1" applyFont="1" applyBorder="1"/>
    <xf numFmtId="0" fontId="2" fillId="0" borderId="1" xfId="0" applyNumberFormat="1" applyFont="1" applyBorder="1"/>
    <xf numFmtId="0" fontId="2" fillId="0" borderId="15" xfId="0" applyNumberFormat="1" applyFont="1" applyBorder="1"/>
    <xf numFmtId="0" fontId="0" fillId="0" borderId="20" xfId="0" applyNumberFormat="1" applyFont="1" applyBorder="1" applyAlignment="1">
      <alignment horizontal="center"/>
    </xf>
    <xf numFmtId="0" fontId="0" fillId="0" borderId="21" xfId="0" applyNumberFormat="1" applyFont="1" applyBorder="1"/>
    <xf numFmtId="2" fontId="0" fillId="0" borderId="21" xfId="0" applyNumberFormat="1" applyFont="1" applyBorder="1"/>
    <xf numFmtId="2" fontId="0" fillId="0" borderId="22" xfId="0" applyNumberFormat="1" applyFont="1" applyBorder="1"/>
    <xf numFmtId="0" fontId="0" fillId="0" borderId="23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2" fillId="0" borderId="19" xfId="0" applyNumberFormat="1" applyFont="1" applyBorder="1"/>
    <xf numFmtId="2" fontId="0" fillId="0" borderId="19" xfId="0" applyNumberFormat="1" applyFont="1" applyBorder="1"/>
    <xf numFmtId="2" fontId="0" fillId="0" borderId="24" xfId="0" applyNumberFormat="1" applyFont="1" applyBorder="1"/>
    <xf numFmtId="0" fontId="1" fillId="0" borderId="25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20" xfId="0" applyNumberFormat="1" applyFont="1" applyBorder="1" applyAlignment="1">
      <alignment horizontal="left" wrapText="1"/>
    </xf>
    <xf numFmtId="0" fontId="1" fillId="0" borderId="21" xfId="0" applyNumberFormat="1" applyFont="1" applyBorder="1" applyAlignment="1">
      <alignment horizontal="left" wrapText="1"/>
    </xf>
    <xf numFmtId="0" fontId="1" fillId="0" borderId="2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26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0" fontId="1" fillId="0" borderId="27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57149</xdr:rowOff>
    </xdr:from>
    <xdr:to>
      <xdr:col>5</xdr:col>
      <xdr:colOff>1181100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49"/>
          <a:ext cx="4029075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  <row r="86">
          <cell r="H86" t="str">
            <v>GHASIPURA</v>
          </cell>
          <cell r="I86">
            <v>55</v>
          </cell>
        </row>
        <row r="87">
          <cell r="H87" t="str">
            <v>KARANJIA</v>
          </cell>
          <cell r="I87">
            <v>60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X2" sqref="X2"/>
    </sheetView>
  </sheetViews>
  <sheetFormatPr defaultRowHeight="15"/>
  <cols>
    <col min="1" max="1" width="4" style="1" customWidth="1"/>
    <col min="2" max="2" width="10.28515625" style="1" customWidth="1"/>
    <col min="3" max="3" width="12.42578125" style="1" bestFit="1" customWidth="1"/>
    <col min="4" max="4" width="8.7109375" style="1" bestFit="1" customWidth="1"/>
    <col min="5" max="5" width="7.28515625" style="1" customWidth="1"/>
    <col min="6" max="6" width="18.7109375" style="1" bestFit="1" customWidth="1"/>
    <col min="7" max="7" width="6.5703125" style="1" customWidth="1"/>
    <col min="8" max="8" width="6.7109375" style="1" customWidth="1"/>
    <col min="9" max="9" width="7.28515625" style="1" customWidth="1"/>
    <col min="10" max="10" width="8.5703125" style="1" customWidth="1"/>
    <col min="11" max="14" width="9.140625" style="1"/>
    <col min="15" max="15" width="11.5703125" style="1" bestFit="1" customWidth="1"/>
    <col min="16" max="16384" width="9.140625" style="1"/>
  </cols>
  <sheetData>
    <row r="1" spans="1:15" ht="90" customHeight="1" thickBot="1">
      <c r="A1" s="41"/>
      <c r="B1" s="42"/>
      <c r="C1" s="42"/>
      <c r="D1" s="42"/>
      <c r="E1" s="42"/>
      <c r="F1" s="42"/>
      <c r="G1" s="38" t="s">
        <v>8</v>
      </c>
      <c r="H1" s="39"/>
      <c r="I1" s="39"/>
      <c r="J1" s="40"/>
    </row>
    <row r="2" spans="1:15" ht="90" customHeight="1" thickBot="1">
      <c r="A2" s="41" t="s">
        <v>7</v>
      </c>
      <c r="B2" s="42"/>
      <c r="C2" s="42"/>
      <c r="D2" s="42"/>
      <c r="E2" s="42"/>
      <c r="F2" s="42"/>
      <c r="G2" s="38" t="s">
        <v>72</v>
      </c>
      <c r="H2" s="39"/>
      <c r="I2" s="39"/>
      <c r="J2" s="40"/>
    </row>
    <row r="3" spans="1:15" s="3" customFormat="1" ht="15" customHeight="1" thickBot="1">
      <c r="A3" s="25" t="s">
        <v>11</v>
      </c>
      <c r="B3" s="26" t="s">
        <v>0</v>
      </c>
      <c r="C3" s="26" t="s">
        <v>12</v>
      </c>
      <c r="D3" s="26" t="s">
        <v>13</v>
      </c>
      <c r="E3" s="26" t="s">
        <v>6</v>
      </c>
      <c r="F3" s="26" t="s">
        <v>14</v>
      </c>
      <c r="G3" s="26" t="s">
        <v>1</v>
      </c>
      <c r="H3" s="27" t="s">
        <v>15</v>
      </c>
      <c r="I3" s="27" t="s">
        <v>16</v>
      </c>
      <c r="J3" s="28" t="s">
        <v>17</v>
      </c>
      <c r="N3" s="1"/>
      <c r="O3" s="1"/>
    </row>
    <row r="4" spans="1:15" s="3" customFormat="1" ht="15" customHeight="1">
      <c r="A4" s="6">
        <v>1</v>
      </c>
      <c r="B4" s="7" t="s">
        <v>18</v>
      </c>
      <c r="C4" s="7" t="s">
        <v>19</v>
      </c>
      <c r="D4" s="7" t="s">
        <v>20</v>
      </c>
      <c r="E4" s="13" t="s">
        <v>5</v>
      </c>
      <c r="F4" s="7" t="s">
        <v>21</v>
      </c>
      <c r="G4" s="7">
        <v>14</v>
      </c>
      <c r="H4" s="8">
        <f>VLOOKUP(F4,'[1]PRETI AGENCIES'!$H$5:$I$99,2,FALSE)</f>
        <v>40</v>
      </c>
      <c r="I4" s="8">
        <v>25</v>
      </c>
      <c r="J4" s="9">
        <f t="shared" ref="J4:J20" si="0">G4*H4+I4</f>
        <v>585</v>
      </c>
      <c r="N4" s="1"/>
      <c r="O4" s="1"/>
    </row>
    <row r="5" spans="1:15" s="3" customFormat="1" ht="15" customHeight="1">
      <c r="A5" s="10">
        <v>2</v>
      </c>
      <c r="B5" s="4" t="s">
        <v>18</v>
      </c>
      <c r="C5" s="4" t="s">
        <v>22</v>
      </c>
      <c r="D5" s="4" t="s">
        <v>23</v>
      </c>
      <c r="E5" s="12" t="s">
        <v>5</v>
      </c>
      <c r="F5" s="4" t="s">
        <v>24</v>
      </c>
      <c r="G5" s="4">
        <v>8</v>
      </c>
      <c r="H5" s="5">
        <f>VLOOKUP(F5,'[1]PRETI AGENCIES'!$H$5:$I$99,2,FALSE)</f>
        <v>40</v>
      </c>
      <c r="I5" s="5">
        <v>25</v>
      </c>
      <c r="J5" s="11">
        <f t="shared" si="0"/>
        <v>345</v>
      </c>
      <c r="N5" s="1"/>
      <c r="O5" s="1"/>
    </row>
    <row r="6" spans="1:15" s="3" customFormat="1" ht="15" customHeight="1">
      <c r="A6" s="10">
        <v>3</v>
      </c>
      <c r="B6" s="4" t="s">
        <v>18</v>
      </c>
      <c r="C6" s="4" t="s">
        <v>25</v>
      </c>
      <c r="D6" s="4" t="s">
        <v>26</v>
      </c>
      <c r="E6" s="12" t="s">
        <v>5</v>
      </c>
      <c r="F6" s="4" t="s">
        <v>27</v>
      </c>
      <c r="G6" s="4">
        <v>8</v>
      </c>
      <c r="H6" s="5">
        <f>VLOOKUP(F6,'[1]PRETI AGENCIES'!$H$5:$I$99,2,FALSE)</f>
        <v>40</v>
      </c>
      <c r="I6" s="5">
        <v>25</v>
      </c>
      <c r="J6" s="11">
        <f t="shared" si="0"/>
        <v>345</v>
      </c>
      <c r="N6" s="1"/>
      <c r="O6" s="1"/>
    </row>
    <row r="7" spans="1:15" s="3" customFormat="1" ht="15" customHeight="1">
      <c r="A7" s="10">
        <v>4</v>
      </c>
      <c r="B7" s="4" t="s">
        <v>28</v>
      </c>
      <c r="C7" s="4" t="s">
        <v>29</v>
      </c>
      <c r="D7" s="4" t="s">
        <v>30</v>
      </c>
      <c r="E7" s="12" t="s">
        <v>5</v>
      </c>
      <c r="F7" s="4" t="s">
        <v>9</v>
      </c>
      <c r="G7" s="4">
        <v>7</v>
      </c>
      <c r="H7" s="5">
        <f>VLOOKUP(F7,'[1]PRETI AGENCIES'!$H$5:$I$99,2,FALSE)</f>
        <v>45</v>
      </c>
      <c r="I7" s="5">
        <v>25</v>
      </c>
      <c r="J7" s="11">
        <f t="shared" si="0"/>
        <v>340</v>
      </c>
      <c r="N7" s="1"/>
      <c r="O7" s="1"/>
    </row>
    <row r="8" spans="1:15" s="3" customFormat="1" ht="15" customHeight="1">
      <c r="A8" s="10">
        <v>5</v>
      </c>
      <c r="B8" s="4" t="s">
        <v>28</v>
      </c>
      <c r="C8" s="4" t="s">
        <v>31</v>
      </c>
      <c r="D8" s="4" t="s">
        <v>32</v>
      </c>
      <c r="E8" s="12" t="s">
        <v>5</v>
      </c>
      <c r="F8" s="12" t="s">
        <v>33</v>
      </c>
      <c r="G8" s="4">
        <v>7</v>
      </c>
      <c r="H8" s="5">
        <f>VLOOKUP(F8,'[1]PRETI AGENCIES'!$H$5:$I$99,2,FALSE)</f>
        <v>80</v>
      </c>
      <c r="I8" s="5">
        <v>25</v>
      </c>
      <c r="J8" s="11">
        <f t="shared" si="0"/>
        <v>585</v>
      </c>
      <c r="N8" s="1"/>
      <c r="O8" s="1"/>
    </row>
    <row r="9" spans="1:15" s="3" customFormat="1" ht="15" customHeight="1">
      <c r="A9" s="10">
        <v>6</v>
      </c>
      <c r="B9" s="4" t="s">
        <v>34</v>
      </c>
      <c r="C9" s="4" t="s">
        <v>35</v>
      </c>
      <c r="D9" s="4" t="s">
        <v>36</v>
      </c>
      <c r="E9" s="12" t="s">
        <v>5</v>
      </c>
      <c r="F9" s="12" t="s">
        <v>37</v>
      </c>
      <c r="G9" s="4">
        <v>7</v>
      </c>
      <c r="H9" s="5">
        <f>VLOOKUP(F9,'[1]PRETI AGENCIES'!$H$5:$I$99,2,FALSE)</f>
        <v>45</v>
      </c>
      <c r="I9" s="5">
        <v>25</v>
      </c>
      <c r="J9" s="11">
        <f t="shared" si="0"/>
        <v>340</v>
      </c>
      <c r="N9" s="1"/>
      <c r="O9" s="1"/>
    </row>
    <row r="10" spans="1:15" s="3" customFormat="1" ht="15" customHeight="1">
      <c r="A10" s="10">
        <v>7</v>
      </c>
      <c r="B10" s="4" t="s">
        <v>38</v>
      </c>
      <c r="C10" s="4" t="s">
        <v>39</v>
      </c>
      <c r="D10" s="4" t="s">
        <v>40</v>
      </c>
      <c r="E10" s="12" t="s">
        <v>5</v>
      </c>
      <c r="F10" s="12" t="s">
        <v>41</v>
      </c>
      <c r="G10" s="4">
        <v>26</v>
      </c>
      <c r="H10" s="5">
        <f>VLOOKUP(F10,'[1]PRETI AGENCIES'!$H$5:$I$99,2,FALSE)</f>
        <v>50</v>
      </c>
      <c r="I10" s="5">
        <v>25</v>
      </c>
      <c r="J10" s="11">
        <f t="shared" si="0"/>
        <v>1325</v>
      </c>
      <c r="N10" s="1"/>
      <c r="O10" s="1"/>
    </row>
    <row r="11" spans="1:15" s="3" customFormat="1" ht="15" customHeight="1">
      <c r="A11" s="10">
        <v>8</v>
      </c>
      <c r="B11" s="4" t="s">
        <v>42</v>
      </c>
      <c r="C11" s="4" t="s">
        <v>43</v>
      </c>
      <c r="D11" s="4" t="s">
        <v>44</v>
      </c>
      <c r="E11" s="12" t="s">
        <v>5</v>
      </c>
      <c r="F11" s="4" t="s">
        <v>45</v>
      </c>
      <c r="G11" s="4">
        <v>12</v>
      </c>
      <c r="H11" s="5">
        <f>VLOOKUP(F11,'[1]PRETI AGENCIES'!$H$5:$I$99,2,FALSE)</f>
        <v>80</v>
      </c>
      <c r="I11" s="5">
        <v>25</v>
      </c>
      <c r="J11" s="11">
        <f t="shared" si="0"/>
        <v>985</v>
      </c>
      <c r="N11" s="1"/>
      <c r="O11" s="1"/>
    </row>
    <row r="12" spans="1:15" s="3" customFormat="1" ht="15" customHeight="1">
      <c r="A12" s="10">
        <v>9</v>
      </c>
      <c r="B12" s="4" t="s">
        <v>46</v>
      </c>
      <c r="C12" s="4" t="s">
        <v>47</v>
      </c>
      <c r="D12" s="4" t="s">
        <v>48</v>
      </c>
      <c r="E12" s="12" t="s">
        <v>5</v>
      </c>
      <c r="F12" s="4" t="s">
        <v>49</v>
      </c>
      <c r="G12" s="4">
        <v>11</v>
      </c>
      <c r="H12" s="5">
        <f>VLOOKUP(F12,'[1]PRETI AGENCIES'!$H$5:$I$99,2,FALSE)</f>
        <v>40</v>
      </c>
      <c r="I12" s="5">
        <v>25</v>
      </c>
      <c r="J12" s="11">
        <f t="shared" si="0"/>
        <v>465</v>
      </c>
      <c r="N12" s="1"/>
      <c r="O12" s="1"/>
    </row>
    <row r="13" spans="1:15" s="3" customFormat="1" ht="15" customHeight="1">
      <c r="A13" s="10">
        <v>10</v>
      </c>
      <c r="B13" s="4" t="s">
        <v>50</v>
      </c>
      <c r="C13" s="4" t="s">
        <v>51</v>
      </c>
      <c r="D13" s="4" t="s">
        <v>52</v>
      </c>
      <c r="E13" s="12" t="s">
        <v>5</v>
      </c>
      <c r="F13" s="4" t="s">
        <v>53</v>
      </c>
      <c r="G13" s="4">
        <v>31</v>
      </c>
      <c r="H13" s="5">
        <f>VLOOKUP(F13,'[1]PRETI AGENCIES'!$H$5:$I$99,2,FALSE)</f>
        <v>45</v>
      </c>
      <c r="I13" s="5">
        <v>25</v>
      </c>
      <c r="J13" s="11">
        <f t="shared" si="0"/>
        <v>1420</v>
      </c>
      <c r="N13" s="1"/>
      <c r="O13" s="1"/>
    </row>
    <row r="14" spans="1:15" s="3" customFormat="1" ht="15" customHeight="1">
      <c r="A14" s="10">
        <v>11</v>
      </c>
      <c r="B14" s="4" t="s">
        <v>54</v>
      </c>
      <c r="C14" s="4" t="s">
        <v>55</v>
      </c>
      <c r="D14" s="4" t="s">
        <v>56</v>
      </c>
      <c r="E14" s="12" t="s">
        <v>5</v>
      </c>
      <c r="F14" s="12" t="s">
        <v>37</v>
      </c>
      <c r="G14" s="4">
        <v>5</v>
      </c>
      <c r="H14" s="5">
        <f>VLOOKUP(F14,'[1]PRETI AGENCIES'!$H$5:$I$99,2,FALSE)</f>
        <v>45</v>
      </c>
      <c r="I14" s="5">
        <v>25</v>
      </c>
      <c r="J14" s="11">
        <f t="shared" si="0"/>
        <v>250</v>
      </c>
      <c r="N14" s="1"/>
      <c r="O14" s="1"/>
    </row>
    <row r="15" spans="1:15" s="3" customFormat="1" ht="15" customHeight="1">
      <c r="A15" s="10">
        <v>12</v>
      </c>
      <c r="B15" s="4" t="s">
        <v>57</v>
      </c>
      <c r="C15" s="4" t="s">
        <v>58</v>
      </c>
      <c r="D15" s="4" t="s">
        <v>59</v>
      </c>
      <c r="E15" s="12" t="s">
        <v>5</v>
      </c>
      <c r="F15" s="4" t="s">
        <v>4</v>
      </c>
      <c r="G15" s="4">
        <v>20</v>
      </c>
      <c r="H15" s="5">
        <f>VLOOKUP(F15,'[1]PRETI AGENCIES'!$H$5:$I$99,2,FALSE)</f>
        <v>40</v>
      </c>
      <c r="I15" s="5">
        <v>25</v>
      </c>
      <c r="J15" s="11">
        <f t="shared" si="0"/>
        <v>825</v>
      </c>
      <c r="N15" s="1"/>
      <c r="O15" s="1"/>
    </row>
    <row r="16" spans="1:15" s="3" customFormat="1" ht="15" customHeight="1">
      <c r="A16" s="10">
        <v>13</v>
      </c>
      <c r="B16" s="4" t="s">
        <v>57</v>
      </c>
      <c r="C16" s="4" t="s">
        <v>60</v>
      </c>
      <c r="D16" s="4" t="s">
        <v>59</v>
      </c>
      <c r="E16" s="12" t="s">
        <v>5</v>
      </c>
      <c r="F16" s="4" t="s">
        <v>4</v>
      </c>
      <c r="G16" s="4">
        <v>20</v>
      </c>
      <c r="H16" s="5">
        <f>VLOOKUP(F16,'[1]PRETI AGENCIES'!$H$5:$I$99,2,FALSE)</f>
        <v>40</v>
      </c>
      <c r="I16" s="5">
        <v>25</v>
      </c>
      <c r="J16" s="11">
        <f t="shared" si="0"/>
        <v>825</v>
      </c>
      <c r="N16" s="1"/>
      <c r="O16" s="1"/>
    </row>
    <row r="17" spans="1:15" s="3" customFormat="1" ht="15" customHeight="1">
      <c r="A17" s="10">
        <v>14</v>
      </c>
      <c r="B17" s="4" t="s">
        <v>57</v>
      </c>
      <c r="C17" s="4" t="s">
        <v>61</v>
      </c>
      <c r="D17" s="4" t="s">
        <v>59</v>
      </c>
      <c r="E17" s="12" t="s">
        <v>5</v>
      </c>
      <c r="F17" s="4" t="s">
        <v>4</v>
      </c>
      <c r="G17" s="4">
        <v>20</v>
      </c>
      <c r="H17" s="5">
        <f>VLOOKUP(F17,'[1]PRETI AGENCIES'!$H$5:$I$99,2,FALSE)</f>
        <v>40</v>
      </c>
      <c r="I17" s="5">
        <v>25</v>
      </c>
      <c r="J17" s="11">
        <f t="shared" si="0"/>
        <v>825</v>
      </c>
      <c r="N17" s="1"/>
      <c r="O17" s="1"/>
    </row>
    <row r="18" spans="1:15" s="3" customFormat="1" ht="15" customHeight="1">
      <c r="A18" s="10">
        <v>15</v>
      </c>
      <c r="B18" s="4" t="s">
        <v>62</v>
      </c>
      <c r="C18" s="4" t="s">
        <v>63</v>
      </c>
      <c r="D18" s="4" t="s">
        <v>64</v>
      </c>
      <c r="E18" s="12" t="s">
        <v>5</v>
      </c>
      <c r="F18" s="4" t="s">
        <v>9</v>
      </c>
      <c r="G18" s="4">
        <v>10</v>
      </c>
      <c r="H18" s="5">
        <f>VLOOKUP(F18,'[1]PRETI AGENCIES'!$H$5:$I$99,2,FALSE)</f>
        <v>45</v>
      </c>
      <c r="I18" s="5">
        <v>25</v>
      </c>
      <c r="J18" s="11">
        <f t="shared" si="0"/>
        <v>475</v>
      </c>
      <c r="N18" s="1"/>
      <c r="O18" s="1"/>
    </row>
    <row r="19" spans="1:15" s="3" customFormat="1" ht="15" customHeight="1">
      <c r="A19" s="10">
        <v>16</v>
      </c>
      <c r="B19" s="4" t="s">
        <v>65</v>
      </c>
      <c r="C19" s="4" t="s">
        <v>66</v>
      </c>
      <c r="D19" s="4" t="s">
        <v>67</v>
      </c>
      <c r="E19" s="12" t="s">
        <v>5</v>
      </c>
      <c r="F19" s="4" t="s">
        <v>4</v>
      </c>
      <c r="G19" s="4">
        <v>16</v>
      </c>
      <c r="H19" s="5">
        <f>VLOOKUP(F19,'[1]PRETI AGENCIES'!$H$5:$I$99,2,FALSE)</f>
        <v>40</v>
      </c>
      <c r="I19" s="5">
        <v>25</v>
      </c>
      <c r="J19" s="11">
        <f t="shared" si="0"/>
        <v>665</v>
      </c>
      <c r="N19" s="1"/>
      <c r="O19" s="1"/>
    </row>
    <row r="20" spans="1:15" s="3" customFormat="1" ht="15" customHeight="1" thickBot="1">
      <c r="A20" s="18">
        <v>17</v>
      </c>
      <c r="B20" s="19" t="s">
        <v>68</v>
      </c>
      <c r="C20" s="19" t="s">
        <v>69</v>
      </c>
      <c r="D20" s="19" t="s">
        <v>70</v>
      </c>
      <c r="E20" s="20" t="s">
        <v>5</v>
      </c>
      <c r="F20" s="19" t="s">
        <v>49</v>
      </c>
      <c r="G20" s="19">
        <v>10</v>
      </c>
      <c r="H20" s="21">
        <f>VLOOKUP(F20,'[1]PRETI AGENCIES'!$H$5:$I$99,2,FALSE)</f>
        <v>40</v>
      </c>
      <c r="I20" s="21">
        <v>25</v>
      </c>
      <c r="J20" s="22">
        <f t="shared" si="0"/>
        <v>425</v>
      </c>
      <c r="N20" s="1"/>
      <c r="O20" s="1"/>
    </row>
    <row r="21" spans="1:15" s="3" customFormat="1" ht="15" customHeight="1" thickBot="1">
      <c r="A21" s="43" t="s">
        <v>71</v>
      </c>
      <c r="B21" s="44"/>
      <c r="C21" s="44"/>
      <c r="D21" s="44"/>
      <c r="E21" s="44"/>
      <c r="F21" s="44"/>
      <c r="G21" s="44"/>
      <c r="H21" s="44"/>
      <c r="I21" s="45"/>
      <c r="J21" s="24">
        <f>SUM(J4:J20)</f>
        <v>11025</v>
      </c>
      <c r="N21" s="1"/>
      <c r="O21" s="1"/>
    </row>
    <row r="22" spans="1:15" s="3" customFormat="1" ht="15" customHeight="1" thickBot="1">
      <c r="A22" s="14"/>
      <c r="B22" s="15"/>
      <c r="C22" s="15"/>
      <c r="D22" s="15"/>
      <c r="E22" s="15"/>
      <c r="F22" s="15"/>
      <c r="G22" s="23">
        <f>SUM(G4:G20)</f>
        <v>232</v>
      </c>
      <c r="H22" s="16"/>
      <c r="I22" s="16"/>
      <c r="J22" s="17"/>
      <c r="N22" s="1"/>
      <c r="O22" s="1"/>
    </row>
    <row r="23" spans="1:15" s="2" customFormat="1" ht="15" customHeight="1">
      <c r="A23" s="29" t="s">
        <v>2</v>
      </c>
      <c r="B23" s="30"/>
      <c r="C23" s="30"/>
      <c r="D23" s="30"/>
      <c r="E23" s="30"/>
      <c r="F23" s="30"/>
      <c r="G23" s="30"/>
      <c r="H23" s="30"/>
      <c r="I23" s="30"/>
      <c r="J23" s="31"/>
      <c r="N23" s="3"/>
    </row>
    <row r="24" spans="1:15" s="2" customFormat="1" ht="15" customHeight="1" thickBot="1">
      <c r="A24" s="32" t="s">
        <v>10</v>
      </c>
      <c r="B24" s="33"/>
      <c r="C24" s="33"/>
      <c r="D24" s="33"/>
      <c r="E24" s="33"/>
      <c r="F24" s="33"/>
      <c r="G24" s="33"/>
      <c r="H24" s="33"/>
      <c r="I24" s="33"/>
      <c r="J24" s="34"/>
    </row>
    <row r="25" spans="1:15" s="2" customFormat="1" ht="30" customHeight="1" thickBot="1">
      <c r="A25" s="35" t="s">
        <v>3</v>
      </c>
      <c r="B25" s="36"/>
      <c r="C25" s="36"/>
      <c r="D25" s="36"/>
      <c r="E25" s="36"/>
      <c r="F25" s="36"/>
      <c r="G25" s="36"/>
      <c r="H25" s="36"/>
      <c r="I25" s="36"/>
      <c r="J25" s="37"/>
    </row>
    <row r="26" spans="1:15" s="2" customFormat="1"/>
  </sheetData>
  <mergeCells count="8">
    <mergeCell ref="A23:J23"/>
    <mergeCell ref="A24:J24"/>
    <mergeCell ref="A25:J25"/>
    <mergeCell ref="G1:J1"/>
    <mergeCell ref="G2:J2"/>
    <mergeCell ref="A1:F1"/>
    <mergeCell ref="A2:F2"/>
    <mergeCell ref="A21:I21"/>
  </mergeCells>
  <conditionalFormatting sqref="C26:C1048576 C1:C2">
    <cfRule type="duplicateValues" dxfId="2" priority="5"/>
  </conditionalFormatting>
  <conditionalFormatting sqref="C3">
    <cfRule type="duplicateValues" dxfId="1" priority="3"/>
  </conditionalFormatting>
  <conditionalFormatting sqref="C4:C22">
    <cfRule type="duplicateValues" dxfId="0" priority="7"/>
  </conditionalFormatting>
  <pageMargins left="0.44" right="0.2899999999999999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2025-08-06T10:21:27Z</cp:lastPrinted>
  <dcterms:created xsi:type="dcterms:W3CDTF">2024-09-11T10:34:29Z</dcterms:created>
  <dcterms:modified xsi:type="dcterms:W3CDTF">2025-08-06T10:29:46Z</dcterms:modified>
</cp:coreProperties>
</file>