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Invoice!$A$4:$L$34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32" i="1" l="1"/>
  <c r="I30" i="1"/>
  <c r="I29" i="1"/>
  <c r="I28" i="1"/>
  <c r="H27" i="1"/>
  <c r="I27" i="1" s="1"/>
  <c r="I26" i="1"/>
  <c r="I25" i="1"/>
  <c r="I24" i="1"/>
  <c r="I23" i="1"/>
  <c r="H22" i="1"/>
  <c r="I22" i="1" s="1"/>
  <c r="I21" i="1"/>
  <c r="I20" i="1"/>
  <c r="H19" i="1"/>
  <c r="I19" i="1" s="1"/>
  <c r="H18" i="1"/>
  <c r="I18" i="1" s="1"/>
  <c r="I17" i="1"/>
  <c r="I16" i="1"/>
  <c r="H15" i="1"/>
  <c r="I15" i="1" s="1"/>
  <c r="I14" i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I6" i="1"/>
  <c r="I5" i="1"/>
  <c r="I31" i="1" l="1"/>
</calcChain>
</file>

<file path=xl/sharedStrings.xml><?xml version="1.0" encoding="utf-8"?>
<sst xmlns="http://schemas.openxmlformats.org/spreadsheetml/2006/main" count="145" uniqueCount="95">
  <si>
    <t>INVOICE
PRAGATI LOGISTICS,SAMANTA SAHI KHUNTIA LANE,8984191006
GST No:21AGHPB9356M1Z9</t>
  </si>
  <si>
    <t>Thanking you for your business.
PRAGATI LOGISTICS</t>
  </si>
  <si>
    <t>DATE</t>
  </si>
  <si>
    <t>FROM</t>
  </si>
  <si>
    <t>ROURKELA</t>
  </si>
  <si>
    <t>G UDAYAGIRI</t>
  </si>
  <si>
    <t>DARINGIBADI</t>
  </si>
  <si>
    <t>BALIGUDA</t>
  </si>
  <si>
    <t>CHANDANPUR</t>
  </si>
  <si>
    <t>CTC</t>
  </si>
  <si>
    <t>CASE</t>
  </si>
  <si>
    <t>RATE</t>
  </si>
  <si>
    <t>DESTINATION</t>
  </si>
  <si>
    <t>SL.</t>
  </si>
  <si>
    <t>LR NO.</t>
  </si>
  <si>
    <t>INV. NO.</t>
  </si>
  <si>
    <t>AMT.</t>
  </si>
  <si>
    <t xml:space="preserve">
WIPRO ENTERPRISES PRIVATE LIMITED
Address:MANCHESWAR.IND.ESTATE PLOT NO 135 BHUBANESWAR,7978007676
GST No: 21AAJCA0072C2ZG
</t>
  </si>
  <si>
    <t>01/7/2024</t>
  </si>
  <si>
    <t>PL/JA/07106</t>
  </si>
  <si>
    <t>2098</t>
  </si>
  <si>
    <t>BARIPADA</t>
  </si>
  <si>
    <t>PL/JA/07168</t>
  </si>
  <si>
    <t>1966</t>
  </si>
  <si>
    <t>TULASIPUR BANKI</t>
  </si>
  <si>
    <t>PL/JA/07455</t>
  </si>
  <si>
    <t>2125</t>
  </si>
  <si>
    <t>08/7/2024</t>
  </si>
  <si>
    <t>PL/JA/07853</t>
  </si>
  <si>
    <t>2233</t>
  </si>
  <si>
    <t>11/7/2024</t>
  </si>
  <si>
    <t>PL/JA/08111</t>
  </si>
  <si>
    <t>2306</t>
  </si>
  <si>
    <t>12/7/2024</t>
  </si>
  <si>
    <t>PL/JA/08286</t>
  </si>
  <si>
    <t>2333</t>
  </si>
  <si>
    <t>18/7/2024</t>
  </si>
  <si>
    <t>PL/JA/08585</t>
  </si>
  <si>
    <t>2431</t>
  </si>
  <si>
    <t>PL/JA/08586</t>
  </si>
  <si>
    <t>2435</t>
  </si>
  <si>
    <t>24/7/2024</t>
  </si>
  <si>
    <t>PL/JA/09066</t>
  </si>
  <si>
    <t>2553</t>
  </si>
  <si>
    <t>25/7/2024</t>
  </si>
  <si>
    <t>PL/JA/09139</t>
  </si>
  <si>
    <t>2552</t>
  </si>
  <si>
    <t>26/7/2024</t>
  </si>
  <si>
    <t>PL/JA/09342</t>
  </si>
  <si>
    <t>2588</t>
  </si>
  <si>
    <t>PL/JA/09391</t>
  </si>
  <si>
    <t>583</t>
  </si>
  <si>
    <t>PL/JA/09449</t>
  </si>
  <si>
    <t>2567</t>
  </si>
  <si>
    <t>KARANJIA</t>
  </si>
  <si>
    <t>27/7/2024</t>
  </si>
  <si>
    <t>PL/JA/09368</t>
  </si>
  <si>
    <t>2595</t>
  </si>
  <si>
    <t>29/7/2024</t>
  </si>
  <si>
    <t>PL/JA/09485</t>
  </si>
  <si>
    <t>2644/273/647</t>
  </si>
  <si>
    <t>PL/JA/09496</t>
  </si>
  <si>
    <t>604</t>
  </si>
  <si>
    <t>SHYAMSUNDARPUR (BLSR)</t>
  </si>
  <si>
    <t>PL/JA/09511</t>
  </si>
  <si>
    <t>2605</t>
  </si>
  <si>
    <t>ANANDAPUR</t>
  </si>
  <si>
    <t>PL/JA/09530</t>
  </si>
  <si>
    <t>2650</t>
  </si>
  <si>
    <t>PL/JA/09890</t>
  </si>
  <si>
    <t>2690</t>
  </si>
  <si>
    <t>BURLA</t>
  </si>
  <si>
    <t>31/7/2024</t>
  </si>
  <si>
    <t>PL/JA/09685</t>
  </si>
  <si>
    <t>716</t>
  </si>
  <si>
    <t>PL/JA/09764</t>
  </si>
  <si>
    <t>666</t>
  </si>
  <si>
    <t>JAJPUR TOWN</t>
  </si>
  <si>
    <t>PL/JA/09765</t>
  </si>
  <si>
    <t>717</t>
  </si>
  <si>
    <t>GUAMAL</t>
  </si>
  <si>
    <t>PL/JA/09904</t>
  </si>
  <si>
    <t>2730</t>
  </si>
  <si>
    <t>PL/JA/10071</t>
  </si>
  <si>
    <t>2702</t>
  </si>
  <si>
    <t>GARABANDHA</t>
  </si>
  <si>
    <t>PL/JA/10074</t>
  </si>
  <si>
    <t>2713</t>
  </si>
  <si>
    <t>CHENDIPADA ROAD</t>
  </si>
  <si>
    <t>PL/JA/10209</t>
  </si>
  <si>
    <t>651</t>
  </si>
  <si>
    <t>DEOGARH</t>
  </si>
  <si>
    <t>(RUPEES TWENTY ONE THOUSAND SIX HUNDRED FORTY THREE ONLY)</t>
  </si>
  <si>
    <t>Kindly, verify &amp; confirm within 7 days, else GST will be filed by 20th AUG, 2024. 
GST to be paid by Consignor under Reverse Charge Mechanism(RCM) as per GST.</t>
  </si>
  <si>
    <t xml:space="preserve">Bill Date: 31/07/2024
Bill NO : 15090
Total Amount: 21463.00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</si>
</sst>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2" fillId="2" borderId="1" xfId="0" applyNumberFormat="1" applyFont="1" applyFill="1" applyBorder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4" fontId="2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47625</xdr:rowOff>
    </xdr:from>
    <xdr:to>
      <xdr:col>5</xdr:col>
      <xdr:colOff>770965</xdr:colOff>
      <xdr:row>1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3914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NE,%202024%20PL/WIPRO%20ENTERPRISES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ROURKELA</v>
          </cell>
          <cell r="G5">
            <v>63</v>
          </cell>
          <cell r="H5">
            <v>41</v>
          </cell>
        </row>
        <row r="6">
          <cell r="F6" t="str">
            <v>LOISINGHA</v>
          </cell>
          <cell r="G6">
            <v>51</v>
          </cell>
          <cell r="H6">
            <v>53</v>
          </cell>
        </row>
        <row r="7">
          <cell r="F7" t="str">
            <v>JUNAGARH</v>
          </cell>
          <cell r="G7">
            <v>100</v>
          </cell>
          <cell r="H7">
            <v>53</v>
          </cell>
        </row>
        <row r="8">
          <cell r="F8" t="str">
            <v>JUNAGARH</v>
          </cell>
          <cell r="G8">
            <v>150</v>
          </cell>
          <cell r="H8">
            <v>53</v>
          </cell>
        </row>
        <row r="9">
          <cell r="F9" t="str">
            <v>SOHELA</v>
          </cell>
          <cell r="G9">
            <v>15</v>
          </cell>
          <cell r="H9">
            <v>53</v>
          </cell>
        </row>
        <row r="10">
          <cell r="F10" t="str">
            <v>BOLANGIR</v>
          </cell>
          <cell r="G10">
            <v>32</v>
          </cell>
          <cell r="H10">
            <v>53</v>
          </cell>
        </row>
        <row r="11">
          <cell r="F11" t="str">
            <v>PAIKAMAL</v>
          </cell>
          <cell r="G11">
            <v>50</v>
          </cell>
          <cell r="H11">
            <v>53</v>
          </cell>
        </row>
        <row r="12">
          <cell r="F12" t="str">
            <v>SONEPUR</v>
          </cell>
          <cell r="G12">
            <v>33</v>
          </cell>
          <cell r="H12">
            <v>53</v>
          </cell>
        </row>
        <row r="13">
          <cell r="F13" t="str">
            <v>BALIGUDA</v>
          </cell>
          <cell r="G13">
            <v>29</v>
          </cell>
          <cell r="H13">
            <v>53</v>
          </cell>
        </row>
        <row r="14">
          <cell r="F14" t="str">
            <v>UTKELA BHAWANIPATNA</v>
          </cell>
          <cell r="G14">
            <v>31</v>
          </cell>
          <cell r="H14">
            <v>53</v>
          </cell>
        </row>
        <row r="15">
          <cell r="F15" t="str">
            <v>KAMAKHYANAGAR</v>
          </cell>
          <cell r="G15">
            <v>22</v>
          </cell>
          <cell r="H15">
            <v>53</v>
          </cell>
        </row>
        <row r="16">
          <cell r="F16" t="str">
            <v>MACHIPADA</v>
          </cell>
          <cell r="G16">
            <v>20</v>
          </cell>
          <cell r="H16">
            <v>53</v>
          </cell>
        </row>
        <row r="17">
          <cell r="F17" t="str">
            <v>DARINGIBADI</v>
          </cell>
          <cell r="G17">
            <v>35</v>
          </cell>
          <cell r="H17">
            <v>53</v>
          </cell>
        </row>
        <row r="18">
          <cell r="F18" t="str">
            <v>TUSURA</v>
          </cell>
          <cell r="G18">
            <v>35</v>
          </cell>
          <cell r="H18">
            <v>53</v>
          </cell>
        </row>
        <row r="19">
          <cell r="F19" t="str">
            <v>LATHOR</v>
          </cell>
          <cell r="G19">
            <v>60</v>
          </cell>
          <cell r="H19">
            <v>53</v>
          </cell>
        </row>
        <row r="20">
          <cell r="F20" t="str">
            <v>ROURKELA</v>
          </cell>
          <cell r="G20">
            <v>40</v>
          </cell>
          <cell r="H20">
            <v>41</v>
          </cell>
        </row>
        <row r="21">
          <cell r="F21" t="str">
            <v>BISWANATHPUR (BHAWANIPATNA)</v>
          </cell>
          <cell r="G21">
            <v>22</v>
          </cell>
          <cell r="H21">
            <v>53</v>
          </cell>
        </row>
        <row r="22">
          <cell r="F22" t="str">
            <v>BELPAHAR</v>
          </cell>
          <cell r="G22">
            <v>34</v>
          </cell>
          <cell r="H22">
            <v>53</v>
          </cell>
        </row>
        <row r="23">
          <cell r="F23" t="str">
            <v>RAJGANGPUR</v>
          </cell>
          <cell r="G23">
            <v>21</v>
          </cell>
          <cell r="H23">
            <v>53</v>
          </cell>
        </row>
        <row r="24">
          <cell r="F24" t="str">
            <v>KANTOL</v>
          </cell>
          <cell r="G24">
            <v>10</v>
          </cell>
          <cell r="H24">
            <v>53</v>
          </cell>
        </row>
        <row r="25">
          <cell r="F25" t="str">
            <v>DASPALLA</v>
          </cell>
          <cell r="G25">
            <v>14</v>
          </cell>
          <cell r="H25">
            <v>53</v>
          </cell>
        </row>
        <row r="26">
          <cell r="F26" t="str">
            <v>KHARIAR ROAD</v>
          </cell>
          <cell r="G26">
            <v>150</v>
          </cell>
          <cell r="H26">
            <v>53</v>
          </cell>
        </row>
        <row r="27">
          <cell r="F27" t="str">
            <v>BEGUNIA</v>
          </cell>
          <cell r="G27">
            <v>15</v>
          </cell>
          <cell r="H27">
            <v>53</v>
          </cell>
        </row>
        <row r="28">
          <cell r="F28" t="str">
            <v>TUSURA</v>
          </cell>
          <cell r="G28">
            <v>70</v>
          </cell>
          <cell r="H28">
            <v>53</v>
          </cell>
        </row>
        <row r="29">
          <cell r="F29" t="str">
            <v>BALUGAON</v>
          </cell>
          <cell r="G29">
            <v>49</v>
          </cell>
          <cell r="H29">
            <v>53</v>
          </cell>
        </row>
        <row r="30">
          <cell r="F30" t="str">
            <v>BANKI</v>
          </cell>
          <cell r="G30">
            <v>32</v>
          </cell>
          <cell r="H30">
            <v>53</v>
          </cell>
        </row>
        <row r="31">
          <cell r="F31" t="str">
            <v>ROURKELA</v>
          </cell>
          <cell r="G31">
            <v>78</v>
          </cell>
          <cell r="H31">
            <v>41</v>
          </cell>
        </row>
        <row r="32">
          <cell r="F32" t="str">
            <v>BARAMBA</v>
          </cell>
          <cell r="G32">
            <v>12</v>
          </cell>
          <cell r="H32">
            <v>53</v>
          </cell>
        </row>
        <row r="33">
          <cell r="F33" t="str">
            <v>G UDAYAGIRI</v>
          </cell>
          <cell r="G33">
            <v>43</v>
          </cell>
          <cell r="H33">
            <v>53</v>
          </cell>
        </row>
        <row r="34">
          <cell r="F34" t="str">
            <v>BALUGAON</v>
          </cell>
          <cell r="G34">
            <v>9</v>
          </cell>
          <cell r="H34">
            <v>53</v>
          </cell>
        </row>
        <row r="35">
          <cell r="F35" t="str">
            <v>NIRAKARPUR</v>
          </cell>
          <cell r="G35">
            <v>15</v>
          </cell>
          <cell r="H35">
            <v>53</v>
          </cell>
        </row>
        <row r="36">
          <cell r="F36" t="str">
            <v>CHANDANPUR</v>
          </cell>
          <cell r="G36">
            <v>8</v>
          </cell>
          <cell r="H36">
            <v>27</v>
          </cell>
        </row>
        <row r="37">
          <cell r="F37" t="str">
            <v>TITIRA</v>
          </cell>
          <cell r="G37">
            <v>13</v>
          </cell>
          <cell r="H37">
            <v>53</v>
          </cell>
        </row>
        <row r="38">
          <cell r="F38" t="str">
            <v>DARINGIBADI</v>
          </cell>
          <cell r="G38">
            <v>7</v>
          </cell>
          <cell r="H38">
            <v>53</v>
          </cell>
        </row>
        <row r="39">
          <cell r="F39" t="str">
            <v>BALIGUDA</v>
          </cell>
          <cell r="G39">
            <v>58</v>
          </cell>
          <cell r="H39">
            <v>53</v>
          </cell>
        </row>
        <row r="40">
          <cell r="F40" t="str">
            <v>BHUBAN</v>
          </cell>
          <cell r="G40">
            <v>17</v>
          </cell>
          <cell r="H40">
            <v>53</v>
          </cell>
        </row>
        <row r="41">
          <cell r="F41" t="str">
            <v>ROURKELA</v>
          </cell>
          <cell r="G41">
            <v>56</v>
          </cell>
          <cell r="H41">
            <v>41</v>
          </cell>
        </row>
        <row r="42">
          <cell r="F42" t="str">
            <v>G UDAYAGIRI</v>
          </cell>
          <cell r="G42">
            <v>120</v>
          </cell>
          <cell r="H42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abSelected="1" topLeftCell="A25" zoomScale="85" zoomScaleNormal="85" workbookViewId="0">
      <selection activeCell="P45" sqref="P45"/>
    </sheetView>
  </sheetViews>
  <sheetFormatPr defaultRowHeight="15" x14ac:dyDescent="0.25"/>
  <cols>
    <col min="1" max="1" width="4.28515625" style="15" customWidth="1"/>
    <col min="2" max="2" width="11" style="15" customWidth="1"/>
    <col min="3" max="3" width="12.5703125" style="15" customWidth="1"/>
    <col min="4" max="4" width="12.85546875" style="15" bestFit="1" customWidth="1"/>
    <col min="5" max="5" width="7" style="15" customWidth="1"/>
    <col min="6" max="6" width="19.140625" style="15" customWidth="1"/>
    <col min="7" max="7" width="8.28515625" style="16" customWidth="1"/>
    <col min="8" max="8" width="7" style="16" customWidth="1"/>
    <col min="9" max="9" width="10.28515625" style="16" customWidth="1"/>
    <col min="10" max="10" width="9.140625" style="15" customWidth="1"/>
    <col min="11" max="11" width="11.5703125" style="15" bestFit="1" customWidth="1"/>
    <col min="12" max="16384" width="9.140625" style="15"/>
  </cols>
  <sheetData>
    <row r="2" spans="1:11" ht="90" customHeight="1" x14ac:dyDescent="0.25">
      <c r="A2" s="27"/>
      <c r="B2" s="28"/>
      <c r="C2" s="28"/>
      <c r="D2" s="28"/>
      <c r="E2" s="28"/>
      <c r="F2" s="29"/>
      <c r="G2" s="30" t="s">
        <v>0</v>
      </c>
      <c r="H2" s="30"/>
      <c r="I2" s="30"/>
    </row>
    <row r="3" spans="1:11" ht="75" customHeight="1" x14ac:dyDescent="0.25">
      <c r="A3" s="27" t="s">
        <v>17</v>
      </c>
      <c r="B3" s="28"/>
      <c r="C3" s="28"/>
      <c r="D3" s="28"/>
      <c r="E3" s="28"/>
      <c r="F3" s="29"/>
      <c r="G3" s="30" t="s">
        <v>94</v>
      </c>
      <c r="H3" s="30"/>
      <c r="I3" s="30"/>
      <c r="K3" s="16"/>
    </row>
    <row r="4" spans="1:11" s="2" customFormat="1" x14ac:dyDescent="0.25">
      <c r="A4" s="3" t="s">
        <v>13</v>
      </c>
      <c r="B4" s="3" t="s">
        <v>2</v>
      </c>
      <c r="C4" s="3" t="s">
        <v>14</v>
      </c>
      <c r="D4" s="3" t="s">
        <v>15</v>
      </c>
      <c r="E4" s="3" t="s">
        <v>3</v>
      </c>
      <c r="F4" s="4" t="s">
        <v>12</v>
      </c>
      <c r="G4" s="3" t="s">
        <v>10</v>
      </c>
      <c r="H4" s="5" t="s">
        <v>11</v>
      </c>
      <c r="I4" s="5" t="s">
        <v>16</v>
      </c>
    </row>
    <row r="5" spans="1:11" s="2" customFormat="1" x14ac:dyDescent="0.25">
      <c r="A5" s="6">
        <v>1</v>
      </c>
      <c r="B5" s="7" t="s">
        <v>18</v>
      </c>
      <c r="C5" s="7" t="s">
        <v>19</v>
      </c>
      <c r="D5" s="7" t="s">
        <v>20</v>
      </c>
      <c r="E5" s="7" t="s">
        <v>9</v>
      </c>
      <c r="F5" s="8" t="s">
        <v>21</v>
      </c>
      <c r="G5" s="7">
        <v>14</v>
      </c>
      <c r="H5" s="9">
        <v>27</v>
      </c>
      <c r="I5" s="9">
        <f>G5*H5</f>
        <v>378</v>
      </c>
    </row>
    <row r="6" spans="1:11" s="2" customFormat="1" x14ac:dyDescent="0.25">
      <c r="A6" s="6">
        <v>2</v>
      </c>
      <c r="B6" s="7" t="s">
        <v>18</v>
      </c>
      <c r="C6" s="7" t="s">
        <v>22</v>
      </c>
      <c r="D6" s="7" t="s">
        <v>23</v>
      </c>
      <c r="E6" s="7" t="s">
        <v>9</v>
      </c>
      <c r="F6" s="8" t="s">
        <v>24</v>
      </c>
      <c r="G6" s="7">
        <v>15</v>
      </c>
      <c r="H6" s="9">
        <v>53</v>
      </c>
      <c r="I6" s="9">
        <f t="shared" ref="I6:I30" si="0">G6*H6</f>
        <v>795</v>
      </c>
    </row>
    <row r="7" spans="1:11" s="2" customFormat="1" x14ac:dyDescent="0.25">
      <c r="A7" s="6">
        <v>3</v>
      </c>
      <c r="B7" s="7" t="s">
        <v>18</v>
      </c>
      <c r="C7" s="7" t="s">
        <v>25</v>
      </c>
      <c r="D7" s="7" t="s">
        <v>26</v>
      </c>
      <c r="E7" s="7" t="s">
        <v>9</v>
      </c>
      <c r="F7" s="8" t="s">
        <v>8</v>
      </c>
      <c r="G7" s="7">
        <v>6</v>
      </c>
      <c r="H7" s="9">
        <f>VLOOKUP(F7,[1]Invoice!$F$5:$H$42,3,FALSE)</f>
        <v>27</v>
      </c>
      <c r="I7" s="9">
        <f t="shared" si="0"/>
        <v>162</v>
      </c>
    </row>
    <row r="8" spans="1:11" s="2" customFormat="1" x14ac:dyDescent="0.25">
      <c r="A8" s="6">
        <v>4</v>
      </c>
      <c r="B8" s="7" t="s">
        <v>27</v>
      </c>
      <c r="C8" s="7" t="s">
        <v>28</v>
      </c>
      <c r="D8" s="7" t="s">
        <v>29</v>
      </c>
      <c r="E8" s="7" t="s">
        <v>9</v>
      </c>
      <c r="F8" s="8" t="s">
        <v>6</v>
      </c>
      <c r="G8" s="7">
        <v>34</v>
      </c>
      <c r="H8" s="9">
        <f>VLOOKUP(F8,[1]Invoice!$F$5:$H$42,3,FALSE)</f>
        <v>53</v>
      </c>
      <c r="I8" s="9">
        <f t="shared" si="0"/>
        <v>1802</v>
      </c>
    </row>
    <row r="9" spans="1:11" s="2" customFormat="1" x14ac:dyDescent="0.25">
      <c r="A9" s="6">
        <v>5</v>
      </c>
      <c r="B9" s="7" t="s">
        <v>30</v>
      </c>
      <c r="C9" s="7" t="s">
        <v>31</v>
      </c>
      <c r="D9" s="7" t="s">
        <v>32</v>
      </c>
      <c r="E9" s="7" t="s">
        <v>9</v>
      </c>
      <c r="F9" s="8" t="s">
        <v>4</v>
      </c>
      <c r="G9" s="7">
        <v>32</v>
      </c>
      <c r="H9" s="9">
        <f>VLOOKUP(F9,[1]Invoice!$F$5:$H$42,3,FALSE)</f>
        <v>41</v>
      </c>
      <c r="I9" s="9">
        <f t="shared" si="0"/>
        <v>1312</v>
      </c>
    </row>
    <row r="10" spans="1:11" s="2" customFormat="1" x14ac:dyDescent="0.25">
      <c r="A10" s="6">
        <v>6</v>
      </c>
      <c r="B10" s="7" t="s">
        <v>33</v>
      </c>
      <c r="C10" s="7" t="s">
        <v>34</v>
      </c>
      <c r="D10" s="7" t="s">
        <v>35</v>
      </c>
      <c r="E10" s="7" t="s">
        <v>9</v>
      </c>
      <c r="F10" s="8" t="s">
        <v>4</v>
      </c>
      <c r="G10" s="7">
        <v>20</v>
      </c>
      <c r="H10" s="9">
        <f>VLOOKUP(F10,[1]Invoice!$F$5:$H$42,3,FALSE)</f>
        <v>41</v>
      </c>
      <c r="I10" s="9">
        <f t="shared" si="0"/>
        <v>820</v>
      </c>
    </row>
    <row r="11" spans="1:11" s="2" customFormat="1" x14ac:dyDescent="0.25">
      <c r="A11" s="6">
        <v>7</v>
      </c>
      <c r="B11" s="7" t="s">
        <v>36</v>
      </c>
      <c r="C11" s="7" t="s">
        <v>37</v>
      </c>
      <c r="D11" s="7" t="s">
        <v>38</v>
      </c>
      <c r="E11" s="7" t="s">
        <v>9</v>
      </c>
      <c r="F11" s="8" t="s">
        <v>4</v>
      </c>
      <c r="G11" s="7">
        <v>6</v>
      </c>
      <c r="H11" s="9">
        <f>VLOOKUP(F11,[1]Invoice!$F$5:$H$42,3,FALSE)</f>
        <v>41</v>
      </c>
      <c r="I11" s="9">
        <f t="shared" si="0"/>
        <v>246</v>
      </c>
    </row>
    <row r="12" spans="1:11" s="2" customFormat="1" x14ac:dyDescent="0.25">
      <c r="A12" s="6">
        <v>8</v>
      </c>
      <c r="B12" s="7" t="s">
        <v>36</v>
      </c>
      <c r="C12" s="7" t="s">
        <v>39</v>
      </c>
      <c r="D12" s="7" t="s">
        <v>40</v>
      </c>
      <c r="E12" s="7" t="s">
        <v>9</v>
      </c>
      <c r="F12" s="8" t="s">
        <v>4</v>
      </c>
      <c r="G12" s="7">
        <v>27</v>
      </c>
      <c r="H12" s="9">
        <f>VLOOKUP(F12,[1]Invoice!$F$5:$H$42,3,FALSE)</f>
        <v>41</v>
      </c>
      <c r="I12" s="9">
        <f t="shared" si="0"/>
        <v>1107</v>
      </c>
    </row>
    <row r="13" spans="1:11" s="2" customFormat="1" x14ac:dyDescent="0.25">
      <c r="A13" s="6">
        <v>9</v>
      </c>
      <c r="B13" s="7" t="s">
        <v>41</v>
      </c>
      <c r="C13" s="7" t="s">
        <v>42</v>
      </c>
      <c r="D13" s="7" t="s">
        <v>43</v>
      </c>
      <c r="E13" s="7" t="s">
        <v>9</v>
      </c>
      <c r="F13" s="8" t="s">
        <v>4</v>
      </c>
      <c r="G13" s="7">
        <v>32</v>
      </c>
      <c r="H13" s="9">
        <f>VLOOKUP(F13,[1]Invoice!$F$5:$H$42,3,FALSE)</f>
        <v>41</v>
      </c>
      <c r="I13" s="9">
        <f t="shared" si="0"/>
        <v>1312</v>
      </c>
    </row>
    <row r="14" spans="1:11" s="2" customFormat="1" x14ac:dyDescent="0.25">
      <c r="A14" s="6">
        <v>10</v>
      </c>
      <c r="B14" s="7" t="s">
        <v>44</v>
      </c>
      <c r="C14" s="7" t="s">
        <v>45</v>
      </c>
      <c r="D14" s="7" t="s">
        <v>46</v>
      </c>
      <c r="E14" s="7" t="s">
        <v>9</v>
      </c>
      <c r="F14" s="8" t="s">
        <v>21</v>
      </c>
      <c r="G14" s="7">
        <v>18</v>
      </c>
      <c r="H14" s="9">
        <v>27</v>
      </c>
      <c r="I14" s="9">
        <f t="shared" si="0"/>
        <v>486</v>
      </c>
    </row>
    <row r="15" spans="1:11" s="2" customFormat="1" x14ac:dyDescent="0.25">
      <c r="A15" s="6">
        <v>11</v>
      </c>
      <c r="B15" s="7" t="s">
        <v>47</v>
      </c>
      <c r="C15" s="7" t="s">
        <v>48</v>
      </c>
      <c r="D15" s="7" t="s">
        <v>49</v>
      </c>
      <c r="E15" s="7" t="s">
        <v>9</v>
      </c>
      <c r="F15" s="8" t="s">
        <v>7</v>
      </c>
      <c r="G15" s="7">
        <v>50</v>
      </c>
      <c r="H15" s="9">
        <f>VLOOKUP(F15,[1]Invoice!$F$5:$H$42,3,FALSE)</f>
        <v>53</v>
      </c>
      <c r="I15" s="9">
        <f t="shared" si="0"/>
        <v>2650</v>
      </c>
    </row>
    <row r="16" spans="1:11" s="2" customFormat="1" x14ac:dyDescent="0.25">
      <c r="A16" s="6">
        <v>12</v>
      </c>
      <c r="B16" s="7" t="s">
        <v>47</v>
      </c>
      <c r="C16" s="7" t="s">
        <v>50</v>
      </c>
      <c r="D16" s="7" t="s">
        <v>51</v>
      </c>
      <c r="E16" s="7" t="s">
        <v>9</v>
      </c>
      <c r="F16" s="8" t="s">
        <v>21</v>
      </c>
      <c r="G16" s="7">
        <v>11</v>
      </c>
      <c r="H16" s="9">
        <v>27</v>
      </c>
      <c r="I16" s="9">
        <f t="shared" si="0"/>
        <v>297</v>
      </c>
    </row>
    <row r="17" spans="1:9" s="2" customFormat="1" x14ac:dyDescent="0.25">
      <c r="A17" s="6">
        <v>13</v>
      </c>
      <c r="B17" s="7" t="s">
        <v>47</v>
      </c>
      <c r="C17" s="7" t="s">
        <v>52</v>
      </c>
      <c r="D17" s="7" t="s">
        <v>53</v>
      </c>
      <c r="E17" s="7" t="s">
        <v>9</v>
      </c>
      <c r="F17" s="8" t="s">
        <v>54</v>
      </c>
      <c r="G17" s="7">
        <v>9</v>
      </c>
      <c r="H17" s="9">
        <v>53</v>
      </c>
      <c r="I17" s="9">
        <f t="shared" si="0"/>
        <v>477</v>
      </c>
    </row>
    <row r="18" spans="1:9" s="2" customFormat="1" x14ac:dyDescent="0.25">
      <c r="A18" s="6">
        <v>14</v>
      </c>
      <c r="B18" s="7" t="s">
        <v>55</v>
      </c>
      <c r="C18" s="7" t="s">
        <v>56</v>
      </c>
      <c r="D18" s="7" t="s">
        <v>57</v>
      </c>
      <c r="E18" s="7" t="s">
        <v>9</v>
      </c>
      <c r="F18" s="8" t="s">
        <v>5</v>
      </c>
      <c r="G18" s="7">
        <v>39</v>
      </c>
      <c r="H18" s="9">
        <f>VLOOKUP(F18,[1]Invoice!$F$5:$H$42,3,FALSE)</f>
        <v>53</v>
      </c>
      <c r="I18" s="9">
        <f t="shared" si="0"/>
        <v>2067</v>
      </c>
    </row>
    <row r="19" spans="1:9" s="2" customFormat="1" x14ac:dyDescent="0.25">
      <c r="A19" s="6">
        <v>15</v>
      </c>
      <c r="B19" s="7" t="s">
        <v>58</v>
      </c>
      <c r="C19" s="7" t="s">
        <v>59</v>
      </c>
      <c r="D19" s="7" t="s">
        <v>60</v>
      </c>
      <c r="E19" s="7" t="s">
        <v>9</v>
      </c>
      <c r="F19" s="8" t="s">
        <v>4</v>
      </c>
      <c r="G19" s="7">
        <v>48</v>
      </c>
      <c r="H19" s="9">
        <f>VLOOKUP(F19,[1]Invoice!$F$5:$H$42,3,FALSE)</f>
        <v>41</v>
      </c>
      <c r="I19" s="9">
        <f t="shared" si="0"/>
        <v>1968</v>
      </c>
    </row>
    <row r="20" spans="1:9" s="2" customFormat="1" ht="30" x14ac:dyDescent="0.25">
      <c r="A20" s="10">
        <v>16</v>
      </c>
      <c r="B20" s="11" t="s">
        <v>58</v>
      </c>
      <c r="C20" s="11" t="s">
        <v>61</v>
      </c>
      <c r="D20" s="11" t="s">
        <v>62</v>
      </c>
      <c r="E20" s="11" t="s">
        <v>9</v>
      </c>
      <c r="F20" s="12" t="s">
        <v>63</v>
      </c>
      <c r="G20" s="11">
        <v>8</v>
      </c>
      <c r="H20" s="13">
        <v>53</v>
      </c>
      <c r="I20" s="13">
        <f t="shared" si="0"/>
        <v>424</v>
      </c>
    </row>
    <row r="21" spans="1:9" s="2" customFormat="1" x14ac:dyDescent="0.25">
      <c r="A21" s="6">
        <v>17</v>
      </c>
      <c r="B21" s="7" t="s">
        <v>58</v>
      </c>
      <c r="C21" s="7" t="s">
        <v>64</v>
      </c>
      <c r="D21" s="7" t="s">
        <v>65</v>
      </c>
      <c r="E21" s="7" t="s">
        <v>9</v>
      </c>
      <c r="F21" s="8" t="s">
        <v>66</v>
      </c>
      <c r="G21" s="7">
        <v>12</v>
      </c>
      <c r="H21" s="17">
        <v>53</v>
      </c>
      <c r="I21" s="9">
        <f t="shared" si="0"/>
        <v>636</v>
      </c>
    </row>
    <row r="22" spans="1:9" s="2" customFormat="1" x14ac:dyDescent="0.25">
      <c r="A22" s="6">
        <v>18</v>
      </c>
      <c r="B22" s="7" t="s">
        <v>58</v>
      </c>
      <c r="C22" s="7" t="s">
        <v>67</v>
      </c>
      <c r="D22" s="7" t="s">
        <v>68</v>
      </c>
      <c r="E22" s="7" t="s">
        <v>9</v>
      </c>
      <c r="F22" s="8" t="s">
        <v>8</v>
      </c>
      <c r="G22" s="7">
        <v>7</v>
      </c>
      <c r="H22" s="9">
        <f>VLOOKUP(F22,[1]Invoice!$F$5:$H$42,3,FALSE)</f>
        <v>27</v>
      </c>
      <c r="I22" s="9">
        <f t="shared" si="0"/>
        <v>189</v>
      </c>
    </row>
    <row r="23" spans="1:9" s="2" customFormat="1" x14ac:dyDescent="0.25">
      <c r="A23" s="6">
        <v>19</v>
      </c>
      <c r="B23" s="7" t="s">
        <v>58</v>
      </c>
      <c r="C23" s="7" t="s">
        <v>69</v>
      </c>
      <c r="D23" s="7" t="s">
        <v>70</v>
      </c>
      <c r="E23" s="7" t="s">
        <v>9</v>
      </c>
      <c r="F23" s="8" t="s">
        <v>71</v>
      </c>
      <c r="G23" s="7">
        <v>14</v>
      </c>
      <c r="H23" s="9">
        <v>53</v>
      </c>
      <c r="I23" s="9">
        <f t="shared" si="0"/>
        <v>742</v>
      </c>
    </row>
    <row r="24" spans="1:9" s="2" customFormat="1" x14ac:dyDescent="0.25">
      <c r="A24" s="6">
        <v>20</v>
      </c>
      <c r="B24" s="7" t="s">
        <v>72</v>
      </c>
      <c r="C24" s="7" t="s">
        <v>73</v>
      </c>
      <c r="D24" s="7" t="s">
        <v>74</v>
      </c>
      <c r="E24" s="7" t="s">
        <v>9</v>
      </c>
      <c r="F24" s="8" t="s">
        <v>21</v>
      </c>
      <c r="G24" s="7">
        <v>15</v>
      </c>
      <c r="H24" s="9">
        <v>27</v>
      </c>
      <c r="I24" s="9">
        <f t="shared" si="0"/>
        <v>405</v>
      </c>
    </row>
    <row r="25" spans="1:9" s="2" customFormat="1" x14ac:dyDescent="0.25">
      <c r="A25" s="6">
        <v>21</v>
      </c>
      <c r="B25" s="7" t="s">
        <v>72</v>
      </c>
      <c r="C25" s="7" t="s">
        <v>75</v>
      </c>
      <c r="D25" s="7" t="s">
        <v>76</v>
      </c>
      <c r="E25" s="7" t="s">
        <v>9</v>
      </c>
      <c r="F25" s="8" t="s">
        <v>77</v>
      </c>
      <c r="G25" s="7">
        <v>5</v>
      </c>
      <c r="H25" s="9">
        <v>27</v>
      </c>
      <c r="I25" s="9">
        <f t="shared" si="0"/>
        <v>135</v>
      </c>
    </row>
    <row r="26" spans="1:9" s="2" customFormat="1" x14ac:dyDescent="0.25">
      <c r="A26" s="6">
        <v>22</v>
      </c>
      <c r="B26" s="7" t="s">
        <v>72</v>
      </c>
      <c r="C26" s="7" t="s">
        <v>78</v>
      </c>
      <c r="D26" s="7" t="s">
        <v>79</v>
      </c>
      <c r="E26" s="7" t="s">
        <v>9</v>
      </c>
      <c r="F26" s="8" t="s">
        <v>80</v>
      </c>
      <c r="G26" s="7">
        <v>14</v>
      </c>
      <c r="H26" s="9">
        <v>53</v>
      </c>
      <c r="I26" s="9">
        <f t="shared" si="0"/>
        <v>742</v>
      </c>
    </row>
    <row r="27" spans="1:9" s="2" customFormat="1" x14ac:dyDescent="0.25">
      <c r="A27" s="6">
        <v>23</v>
      </c>
      <c r="B27" s="7" t="s">
        <v>72</v>
      </c>
      <c r="C27" s="7" t="s">
        <v>81</v>
      </c>
      <c r="D27" s="7" t="s">
        <v>82</v>
      </c>
      <c r="E27" s="7" t="s">
        <v>9</v>
      </c>
      <c r="F27" s="8" t="s">
        <v>6</v>
      </c>
      <c r="G27" s="7">
        <v>20</v>
      </c>
      <c r="H27" s="9">
        <f>VLOOKUP(F27,[1]Invoice!$F$5:$H$42,3,FALSE)</f>
        <v>53</v>
      </c>
      <c r="I27" s="9">
        <f t="shared" si="0"/>
        <v>1060</v>
      </c>
    </row>
    <row r="28" spans="1:9" s="2" customFormat="1" x14ac:dyDescent="0.25">
      <c r="A28" s="6">
        <v>24</v>
      </c>
      <c r="B28" s="7" t="s">
        <v>72</v>
      </c>
      <c r="C28" s="7" t="s">
        <v>83</v>
      </c>
      <c r="D28" s="7" t="s">
        <v>84</v>
      </c>
      <c r="E28" s="7" t="s">
        <v>9</v>
      </c>
      <c r="F28" s="8" t="s">
        <v>85</v>
      </c>
      <c r="G28" s="7">
        <v>10</v>
      </c>
      <c r="H28" s="9">
        <v>53</v>
      </c>
      <c r="I28" s="9">
        <f t="shared" si="0"/>
        <v>530</v>
      </c>
    </row>
    <row r="29" spans="1:9" s="2" customFormat="1" x14ac:dyDescent="0.25">
      <c r="A29" s="6">
        <v>25</v>
      </c>
      <c r="B29" s="7" t="s">
        <v>72</v>
      </c>
      <c r="C29" s="7" t="s">
        <v>86</v>
      </c>
      <c r="D29" s="7" t="s">
        <v>87</v>
      </c>
      <c r="E29" s="7" t="s">
        <v>9</v>
      </c>
      <c r="F29" s="8" t="s">
        <v>88</v>
      </c>
      <c r="G29" s="7">
        <v>10</v>
      </c>
      <c r="H29" s="9">
        <v>53</v>
      </c>
      <c r="I29" s="9">
        <f t="shared" si="0"/>
        <v>530</v>
      </c>
    </row>
    <row r="30" spans="1:9" s="2" customFormat="1" x14ac:dyDescent="0.25">
      <c r="A30" s="6">
        <v>26</v>
      </c>
      <c r="B30" s="7" t="s">
        <v>72</v>
      </c>
      <c r="C30" s="7" t="s">
        <v>89</v>
      </c>
      <c r="D30" s="7" t="s">
        <v>90</v>
      </c>
      <c r="E30" s="7" t="s">
        <v>9</v>
      </c>
      <c r="F30" s="8" t="s">
        <v>91</v>
      </c>
      <c r="G30" s="7">
        <v>7</v>
      </c>
      <c r="H30" s="9">
        <v>53</v>
      </c>
      <c r="I30" s="9">
        <f t="shared" si="0"/>
        <v>371</v>
      </c>
    </row>
    <row r="31" spans="1:9" s="2" customFormat="1" x14ac:dyDescent="0.25">
      <c r="A31" s="31" t="s">
        <v>92</v>
      </c>
      <c r="B31" s="32"/>
      <c r="C31" s="32"/>
      <c r="D31" s="32"/>
      <c r="E31" s="32"/>
      <c r="F31" s="32"/>
      <c r="G31" s="32"/>
      <c r="H31" s="33"/>
      <c r="I31" s="14">
        <f>SUM(I5:I30)</f>
        <v>21643</v>
      </c>
    </row>
    <row r="32" spans="1:9" s="2" customFormat="1" x14ac:dyDescent="0.25">
      <c r="A32" s="18"/>
      <c r="B32" s="19"/>
      <c r="C32" s="19"/>
      <c r="D32" s="19"/>
      <c r="E32" s="19"/>
      <c r="F32" s="15"/>
      <c r="G32" s="3">
        <f>SUM(G5:G30)</f>
        <v>483</v>
      </c>
      <c r="H32" s="19"/>
      <c r="I32" s="19"/>
    </row>
    <row r="33" spans="1:11" s="1" customFormat="1" ht="36" customHeight="1" x14ac:dyDescent="0.25">
      <c r="A33" s="21" t="s">
        <v>93</v>
      </c>
      <c r="B33" s="22"/>
      <c r="C33" s="22"/>
      <c r="D33" s="22"/>
      <c r="E33" s="22"/>
      <c r="F33" s="22"/>
      <c r="G33" s="23"/>
      <c r="H33" s="23"/>
      <c r="I33" s="24"/>
    </row>
    <row r="34" spans="1:11" s="1" customFormat="1" ht="30" customHeight="1" x14ac:dyDescent="0.25">
      <c r="A34" s="25" t="s">
        <v>1</v>
      </c>
      <c r="B34" s="25"/>
      <c r="C34" s="25"/>
      <c r="D34" s="25"/>
      <c r="E34" s="25"/>
      <c r="F34" s="25"/>
      <c r="G34" s="26"/>
      <c r="H34" s="26"/>
      <c r="I34" s="26"/>
    </row>
    <row r="35" spans="1:11" x14ac:dyDescent="0.25">
      <c r="K35" s="20"/>
    </row>
  </sheetData>
  <sortState ref="B4:I50">
    <sortCondition ref="B4:B50"/>
    <sortCondition ref="C4:C50"/>
  </sortState>
  <mergeCells count="7">
    <mergeCell ref="A33:I33"/>
    <mergeCell ref="A34:I34"/>
    <mergeCell ref="A3:F3"/>
    <mergeCell ref="G2:I2"/>
    <mergeCell ref="G3:I3"/>
    <mergeCell ref="A2:F2"/>
    <mergeCell ref="A31:H31"/>
  </mergeCells>
  <pageMargins left="0.39370078740157483" right="0.31496062992125984" top="0.72" bottom="0.75" header="0.39" footer="0.44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2024-08-15T06:44:17Z</cp:lastPrinted>
  <dcterms:created xsi:type="dcterms:W3CDTF">2024-06-13T10:07:21Z</dcterms:created>
  <dcterms:modified xsi:type="dcterms:W3CDTF">2024-08-20T12:04:56Z</dcterms:modified>
</cp:coreProperties>
</file>