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M16" i="1" l="1"/>
  <c r="M13" i="1" l="1"/>
  <c r="M12" i="1"/>
  <c r="M9" i="1"/>
  <c r="M8" i="1"/>
  <c r="M5" i="1"/>
  <c r="J15" i="1"/>
  <c r="M15" i="1" s="1"/>
  <c r="J14" i="1"/>
  <c r="M14" i="1" s="1"/>
  <c r="J13" i="1"/>
  <c r="J12" i="1"/>
  <c r="J11" i="1"/>
  <c r="M11" i="1" s="1"/>
  <c r="J10" i="1"/>
  <c r="J9" i="1"/>
  <c r="J8" i="1"/>
  <c r="J7" i="1"/>
  <c r="M7" i="1" s="1"/>
  <c r="J6" i="1"/>
  <c r="J5" i="1"/>
  <c r="L15" i="1"/>
  <c r="L14" i="1"/>
  <c r="L13" i="1"/>
  <c r="L12" i="1"/>
  <c r="L11" i="1"/>
  <c r="L10" i="1"/>
  <c r="M10" i="1" s="1"/>
  <c r="L9" i="1"/>
  <c r="L8" i="1"/>
  <c r="L7" i="1"/>
  <c r="L6" i="1"/>
  <c r="M6" i="1" s="1"/>
  <c r="L5" i="1"/>
</calcChain>
</file>

<file path=xl/sharedStrings.xml><?xml version="1.0" encoding="utf-8"?>
<sst xmlns="http://schemas.openxmlformats.org/spreadsheetml/2006/main" count="74" uniqueCount="56">
  <si>
    <t>INVOICE
PRAGATI LOGISTICS,SAMANTA SAHI KHUNTIA LANE,8984191006
GST No:21AGHPB9356M1Z9</t>
  </si>
  <si>
    <t>POPULAR PAINTS AND CHEMICALS
Address:Jagatpur Industrial Estate 129/A Tahsil Tangi Choudwar Police Station Jagatpur ,9337485496
GST No:21AAGFP4930N1Z5
C &amp; F Name:</t>
  </si>
  <si>
    <t>Sl No</t>
  </si>
  <si>
    <t>Date</t>
  </si>
  <si>
    <t>LR No #</t>
  </si>
  <si>
    <t>Invoice No #</t>
  </si>
  <si>
    <t>Rate</t>
  </si>
  <si>
    <t>Ham</t>
  </si>
  <si>
    <t>Lr</t>
  </si>
  <si>
    <t>Amount</t>
  </si>
  <si>
    <t>02/11/2021</t>
  </si>
  <si>
    <t>PL/JA/15960/21-22</t>
  </si>
  <si>
    <t>303</t>
  </si>
  <si>
    <t>PL/JA/16043/21-22</t>
  </si>
  <si>
    <t>0301</t>
  </si>
  <si>
    <t>PL/JA/15804/21-22</t>
  </si>
  <si>
    <t>0297/0298</t>
  </si>
  <si>
    <t>16/11/2021</t>
  </si>
  <si>
    <t>PL/JA/16935/21-22</t>
  </si>
  <si>
    <t>307</t>
  </si>
  <si>
    <t>PL/JA/17014/21-22</t>
  </si>
  <si>
    <t>305/306</t>
  </si>
  <si>
    <t>23/11/2021</t>
  </si>
  <si>
    <t>PL/JA/17638/21-22</t>
  </si>
  <si>
    <t>5/328/329</t>
  </si>
  <si>
    <t>PL/JA/17480/21-22</t>
  </si>
  <si>
    <t>330</t>
  </si>
  <si>
    <t>24/11/2021</t>
  </si>
  <si>
    <t>PL/JA/17637/21-22</t>
  </si>
  <si>
    <t>335/334</t>
  </si>
  <si>
    <t>PL/JA/17636/21-22</t>
  </si>
  <si>
    <t>337</t>
  </si>
  <si>
    <t>30/11/2021</t>
  </si>
  <si>
    <t>PL/JA/18316/21-22</t>
  </si>
  <si>
    <t>353</t>
  </si>
  <si>
    <t>PL/JA/18307/21-22</t>
  </si>
  <si>
    <t>348</t>
  </si>
  <si>
    <t>Kindly, verify &amp; confirm within 7 days, else GST will be filed by 20th November, 2021. 
GST to be paid by Consignor under Reverse Charge Mechanism(RCM) as per GST.</t>
  </si>
  <si>
    <t>Thanking you for your business.
PRAGATI LOGISTICS</t>
  </si>
  <si>
    <t>CASE</t>
  </si>
  <si>
    <t>BALUGAON</t>
  </si>
  <si>
    <t>GHASIPURA</t>
  </si>
  <si>
    <t>HINJILIKATU</t>
  </si>
  <si>
    <t>ANANDAPUR</t>
  </si>
  <si>
    <t>BADAMBA</t>
  </si>
  <si>
    <t>GOP</t>
  </si>
  <si>
    <t>KHURDA</t>
  </si>
  <si>
    <t>BERHAMPUR</t>
  </si>
  <si>
    <t>DHENKANAL</t>
  </si>
  <si>
    <t>FROM</t>
  </si>
  <si>
    <t>TO</t>
  </si>
  <si>
    <t>CTC</t>
  </si>
  <si>
    <t>WEIGHT</t>
  </si>
  <si>
    <t>DD.CH</t>
  </si>
  <si>
    <t>Bill Date:11/30/2021
Bill #:Inv-37193/21-22
Total Amount:24169.00
Bill Range:11/01/2021 to 11/30/2021</t>
  </si>
  <si>
    <t>(RUPEES TWENTY FOUR THOUSAND ONE HUNDRED SIXTY NINE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</si>
</sst>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38100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zoomScaleNormal="100" workbookViewId="0">
      <selection activeCell="R18" sqref="R18"/>
    </sheetView>
  </sheetViews>
  <sheetFormatPr defaultRowHeight="15"/>
  <cols>
    <col min="1" max="1" width="5.5703125" style="1" bestFit="1" customWidth="1"/>
    <col min="2" max="2" width="10.7109375" style="1" bestFit="1" customWidth="1"/>
    <col min="3" max="3" width="17.140625" style="1" customWidth="1"/>
    <col min="4" max="4" width="9" style="1" customWidth="1"/>
    <col min="5" max="5" width="6.42578125" style="1" bestFit="1" customWidth="1"/>
    <col min="6" max="6" width="12.85546875" style="1" customWidth="1"/>
    <col min="7" max="7" width="5.42578125" style="1" bestFit="1" customWidth="1"/>
    <col min="8" max="8" width="8.28515625" style="1" bestFit="1" customWidth="1"/>
    <col min="9" max="9" width="6.7109375" style="2" customWidth="1"/>
    <col min="10" max="10" width="6.5703125" style="2" bestFit="1" customWidth="1"/>
    <col min="11" max="11" width="5.5703125" style="2" bestFit="1" customWidth="1"/>
    <col min="12" max="12" width="7.5703125" style="2" bestFit="1" customWidth="1"/>
    <col min="13" max="13" width="9" style="2" customWidth="1"/>
    <col min="14" max="14" width="9.140625" style="1" customWidth="1"/>
    <col min="15" max="16384" width="9.140625" style="1"/>
  </cols>
  <sheetData>
    <row r="1" spans="1:13" ht="90" customHeight="1">
      <c r="A1" s="10"/>
      <c r="B1" s="11"/>
      <c r="C1" s="11"/>
      <c r="D1" s="11"/>
      <c r="E1" s="11"/>
      <c r="F1" s="11"/>
      <c r="G1" s="11"/>
      <c r="H1" s="11"/>
      <c r="I1" s="12"/>
      <c r="J1" s="13" t="s">
        <v>0</v>
      </c>
      <c r="K1" s="12"/>
      <c r="L1" s="12"/>
      <c r="M1" s="12"/>
    </row>
    <row r="2" spans="1:13" ht="90" customHeight="1">
      <c r="A2" s="11" t="s">
        <v>1</v>
      </c>
      <c r="B2" s="11"/>
      <c r="C2" s="11"/>
      <c r="D2" s="11"/>
      <c r="E2" s="11"/>
      <c r="F2" s="11"/>
      <c r="G2" s="11"/>
      <c r="H2" s="11"/>
      <c r="I2" s="12"/>
      <c r="J2" s="14" t="s">
        <v>54</v>
      </c>
      <c r="K2" s="15"/>
      <c r="L2" s="15"/>
      <c r="M2" s="16"/>
    </row>
    <row r="3" spans="1:13" s="3" customFormat="1">
      <c r="A3" s="8"/>
      <c r="B3" s="8"/>
      <c r="C3" s="8"/>
      <c r="D3" s="8"/>
      <c r="E3" s="8"/>
      <c r="F3" s="5"/>
      <c r="G3" s="5"/>
      <c r="H3" s="8"/>
      <c r="I3" s="9"/>
      <c r="J3" s="9"/>
      <c r="K3" s="9"/>
      <c r="L3" s="9"/>
      <c r="M3" s="9"/>
    </row>
    <row r="4" spans="1:13" s="3" customFormat="1" ht="30">
      <c r="A4" s="5" t="s">
        <v>2</v>
      </c>
      <c r="B4" s="5" t="s">
        <v>3</v>
      </c>
      <c r="C4" s="5" t="s">
        <v>4</v>
      </c>
      <c r="D4" s="5" t="s">
        <v>5</v>
      </c>
      <c r="E4" s="5" t="s">
        <v>49</v>
      </c>
      <c r="F4" s="5" t="s">
        <v>50</v>
      </c>
      <c r="G4" s="5" t="s">
        <v>39</v>
      </c>
      <c r="H4" s="5" t="s">
        <v>52</v>
      </c>
      <c r="I4" s="7" t="s">
        <v>6</v>
      </c>
      <c r="J4" s="7" t="s">
        <v>7</v>
      </c>
      <c r="K4" s="7" t="s">
        <v>8</v>
      </c>
      <c r="L4" s="7" t="s">
        <v>53</v>
      </c>
      <c r="M4" s="7" t="s">
        <v>9</v>
      </c>
    </row>
    <row r="5" spans="1:13" ht="15.95" customHeight="1">
      <c r="A5" s="4">
        <v>1</v>
      </c>
      <c r="B5" s="4" t="s">
        <v>10</v>
      </c>
      <c r="C5" s="4" t="s">
        <v>11</v>
      </c>
      <c r="D5" s="4" t="s">
        <v>12</v>
      </c>
      <c r="E5" s="4" t="s">
        <v>51</v>
      </c>
      <c r="F5" s="4" t="s">
        <v>40</v>
      </c>
      <c r="G5" s="4">
        <v>25</v>
      </c>
      <c r="H5" s="4">
        <v>1000</v>
      </c>
      <c r="I5" s="6">
        <v>1.75</v>
      </c>
      <c r="J5" s="6">
        <f>G5*2</f>
        <v>50</v>
      </c>
      <c r="K5" s="6">
        <v>50</v>
      </c>
      <c r="L5" s="6">
        <f>G5*12</f>
        <v>300</v>
      </c>
      <c r="M5" s="6">
        <f>H5*I5+J5+K5+L5</f>
        <v>2150</v>
      </c>
    </row>
    <row r="6" spans="1:13" ht="15.95" customHeight="1">
      <c r="A6" s="4">
        <v>2</v>
      </c>
      <c r="B6" s="4" t="s">
        <v>10</v>
      </c>
      <c r="C6" s="4" t="s">
        <v>13</v>
      </c>
      <c r="D6" s="4" t="s">
        <v>14</v>
      </c>
      <c r="E6" s="4" t="s">
        <v>51</v>
      </c>
      <c r="F6" s="4" t="s">
        <v>41</v>
      </c>
      <c r="G6" s="4">
        <v>30</v>
      </c>
      <c r="H6" s="4">
        <v>678</v>
      </c>
      <c r="I6" s="6">
        <v>2.34</v>
      </c>
      <c r="J6" s="6">
        <f t="shared" ref="J6:J15" si="0">G6*2</f>
        <v>60</v>
      </c>
      <c r="K6" s="6">
        <v>50</v>
      </c>
      <c r="L6" s="6">
        <f t="shared" ref="L6:L15" si="1">G6*12</f>
        <v>360</v>
      </c>
      <c r="M6" s="6">
        <f t="shared" ref="M6:M15" si="2">H6*I6+J6+K6+L6</f>
        <v>2056.52</v>
      </c>
    </row>
    <row r="7" spans="1:13" ht="15.95" customHeight="1">
      <c r="A7" s="4">
        <v>3</v>
      </c>
      <c r="B7" s="4" t="s">
        <v>10</v>
      </c>
      <c r="C7" s="4" t="s">
        <v>15</v>
      </c>
      <c r="D7" s="4" t="s">
        <v>16</v>
      </c>
      <c r="E7" s="4" t="s">
        <v>51</v>
      </c>
      <c r="F7" s="4" t="s">
        <v>42</v>
      </c>
      <c r="G7" s="4">
        <v>50</v>
      </c>
      <c r="H7" s="4">
        <v>500</v>
      </c>
      <c r="I7" s="6">
        <v>2.5</v>
      </c>
      <c r="J7" s="6">
        <f t="shared" si="0"/>
        <v>100</v>
      </c>
      <c r="K7" s="6">
        <v>50</v>
      </c>
      <c r="L7" s="6">
        <f t="shared" si="1"/>
        <v>600</v>
      </c>
      <c r="M7" s="6">
        <f t="shared" si="2"/>
        <v>2000</v>
      </c>
    </row>
    <row r="8" spans="1:13" ht="15.95" customHeight="1">
      <c r="A8" s="4">
        <v>4</v>
      </c>
      <c r="B8" s="4" t="s">
        <v>17</v>
      </c>
      <c r="C8" s="4" t="s">
        <v>18</v>
      </c>
      <c r="D8" s="4" t="s">
        <v>19</v>
      </c>
      <c r="E8" s="4" t="s">
        <v>51</v>
      </c>
      <c r="F8" s="4" t="s">
        <v>43</v>
      </c>
      <c r="G8" s="4">
        <v>6</v>
      </c>
      <c r="H8" s="4">
        <v>47</v>
      </c>
      <c r="I8" s="6">
        <v>2.25</v>
      </c>
      <c r="J8" s="6">
        <f t="shared" si="0"/>
        <v>12</v>
      </c>
      <c r="K8" s="6">
        <v>50</v>
      </c>
      <c r="L8" s="6">
        <f t="shared" si="1"/>
        <v>72</v>
      </c>
      <c r="M8" s="6">
        <f t="shared" si="2"/>
        <v>239.75</v>
      </c>
    </row>
    <row r="9" spans="1:13" ht="15.95" customHeight="1">
      <c r="A9" s="4">
        <v>5</v>
      </c>
      <c r="B9" s="4" t="s">
        <v>17</v>
      </c>
      <c r="C9" s="4" t="s">
        <v>20</v>
      </c>
      <c r="D9" s="4" t="s">
        <v>21</v>
      </c>
      <c r="E9" s="4" t="s">
        <v>51</v>
      </c>
      <c r="F9" s="4" t="s">
        <v>44</v>
      </c>
      <c r="G9" s="4">
        <v>65</v>
      </c>
      <c r="H9" s="4">
        <v>1250</v>
      </c>
      <c r="I9" s="6">
        <v>1.75</v>
      </c>
      <c r="J9" s="6">
        <f t="shared" si="0"/>
        <v>130</v>
      </c>
      <c r="K9" s="6">
        <v>50</v>
      </c>
      <c r="L9" s="6">
        <f t="shared" si="1"/>
        <v>780</v>
      </c>
      <c r="M9" s="6">
        <f t="shared" si="2"/>
        <v>3147.5</v>
      </c>
    </row>
    <row r="10" spans="1:13" ht="15.95" customHeight="1">
      <c r="A10" s="4">
        <v>6</v>
      </c>
      <c r="B10" s="4" t="s">
        <v>22</v>
      </c>
      <c r="C10" s="4" t="s">
        <v>23</v>
      </c>
      <c r="D10" s="4" t="s">
        <v>24</v>
      </c>
      <c r="E10" s="4" t="s">
        <v>51</v>
      </c>
      <c r="F10" s="4" t="s">
        <v>45</v>
      </c>
      <c r="G10" s="4">
        <v>56</v>
      </c>
      <c r="H10" s="4">
        <v>1260</v>
      </c>
      <c r="I10" s="6">
        <v>1.8</v>
      </c>
      <c r="J10" s="6">
        <f t="shared" si="0"/>
        <v>112</v>
      </c>
      <c r="K10" s="6">
        <v>50</v>
      </c>
      <c r="L10" s="6">
        <f t="shared" si="1"/>
        <v>672</v>
      </c>
      <c r="M10" s="6">
        <f t="shared" si="2"/>
        <v>3102</v>
      </c>
    </row>
    <row r="11" spans="1:13" ht="15.95" customHeight="1">
      <c r="A11" s="4">
        <v>7</v>
      </c>
      <c r="B11" s="4" t="s">
        <v>22</v>
      </c>
      <c r="C11" s="4" t="s">
        <v>25</v>
      </c>
      <c r="D11" s="4" t="s">
        <v>26</v>
      </c>
      <c r="E11" s="4" t="s">
        <v>51</v>
      </c>
      <c r="F11" s="4" t="s">
        <v>46</v>
      </c>
      <c r="G11" s="4">
        <v>37</v>
      </c>
      <c r="H11" s="4">
        <v>498</v>
      </c>
      <c r="I11" s="6">
        <v>1.5</v>
      </c>
      <c r="J11" s="6">
        <f t="shared" si="0"/>
        <v>74</v>
      </c>
      <c r="K11" s="6">
        <v>50</v>
      </c>
      <c r="L11" s="6">
        <f t="shared" si="1"/>
        <v>444</v>
      </c>
      <c r="M11" s="6">
        <f t="shared" si="2"/>
        <v>1315</v>
      </c>
    </row>
    <row r="12" spans="1:13" ht="15.95" customHeight="1">
      <c r="A12" s="4">
        <v>8</v>
      </c>
      <c r="B12" s="4" t="s">
        <v>27</v>
      </c>
      <c r="C12" s="4" t="s">
        <v>28</v>
      </c>
      <c r="D12" s="4" t="s">
        <v>29</v>
      </c>
      <c r="E12" s="4" t="s">
        <v>51</v>
      </c>
      <c r="F12" s="4" t="s">
        <v>40</v>
      </c>
      <c r="G12" s="4">
        <v>36</v>
      </c>
      <c r="H12" s="4">
        <v>1163</v>
      </c>
      <c r="I12" s="6">
        <v>1.75</v>
      </c>
      <c r="J12" s="6">
        <f t="shared" si="0"/>
        <v>72</v>
      </c>
      <c r="K12" s="6">
        <v>50</v>
      </c>
      <c r="L12" s="6">
        <f t="shared" si="1"/>
        <v>432</v>
      </c>
      <c r="M12" s="6">
        <f t="shared" si="2"/>
        <v>2589.25</v>
      </c>
    </row>
    <row r="13" spans="1:13" ht="15.95" customHeight="1">
      <c r="A13" s="4">
        <v>9</v>
      </c>
      <c r="B13" s="4" t="s">
        <v>27</v>
      </c>
      <c r="C13" s="4" t="s">
        <v>30</v>
      </c>
      <c r="D13" s="4" t="s">
        <v>31</v>
      </c>
      <c r="E13" s="4" t="s">
        <v>51</v>
      </c>
      <c r="F13" s="4" t="s">
        <v>41</v>
      </c>
      <c r="G13" s="4">
        <v>15</v>
      </c>
      <c r="H13" s="4">
        <v>300</v>
      </c>
      <c r="I13" s="6">
        <v>2.34</v>
      </c>
      <c r="J13" s="6">
        <f t="shared" si="0"/>
        <v>30</v>
      </c>
      <c r="K13" s="6">
        <v>50</v>
      </c>
      <c r="L13" s="6">
        <f t="shared" si="1"/>
        <v>180</v>
      </c>
      <c r="M13" s="6">
        <f t="shared" si="2"/>
        <v>962</v>
      </c>
    </row>
    <row r="14" spans="1:13" ht="15.95" customHeight="1">
      <c r="A14" s="4">
        <v>10</v>
      </c>
      <c r="B14" s="4" t="s">
        <v>32</v>
      </c>
      <c r="C14" s="4" t="s">
        <v>33</v>
      </c>
      <c r="D14" s="4" t="s">
        <v>34</v>
      </c>
      <c r="E14" s="4" t="s">
        <v>51</v>
      </c>
      <c r="F14" s="4" t="s">
        <v>47</v>
      </c>
      <c r="G14" s="4">
        <v>8</v>
      </c>
      <c r="H14" s="4">
        <v>160</v>
      </c>
      <c r="I14" s="6">
        <v>2.41</v>
      </c>
      <c r="J14" s="6">
        <f t="shared" si="0"/>
        <v>16</v>
      </c>
      <c r="K14" s="6">
        <v>50</v>
      </c>
      <c r="L14" s="6">
        <f t="shared" si="1"/>
        <v>96</v>
      </c>
      <c r="M14" s="6">
        <f t="shared" si="2"/>
        <v>547.6</v>
      </c>
    </row>
    <row r="15" spans="1:13" ht="15.95" customHeight="1">
      <c r="A15" s="4">
        <v>11</v>
      </c>
      <c r="B15" s="4" t="s">
        <v>32</v>
      </c>
      <c r="C15" s="4" t="s">
        <v>35</v>
      </c>
      <c r="D15" s="4" t="s">
        <v>36</v>
      </c>
      <c r="E15" s="4" t="s">
        <v>51</v>
      </c>
      <c r="F15" s="4" t="s">
        <v>48</v>
      </c>
      <c r="G15" s="4">
        <v>101</v>
      </c>
      <c r="H15" s="4">
        <v>2626</v>
      </c>
      <c r="I15" s="6">
        <v>1.75</v>
      </c>
      <c r="J15" s="6">
        <f t="shared" si="0"/>
        <v>202</v>
      </c>
      <c r="K15" s="6">
        <v>50</v>
      </c>
      <c r="L15" s="6">
        <f t="shared" si="1"/>
        <v>1212</v>
      </c>
      <c r="M15" s="6">
        <f t="shared" si="2"/>
        <v>6059.5</v>
      </c>
    </row>
    <row r="16" spans="1:13" s="3" customFormat="1" ht="24" customHeight="1">
      <c r="A16" s="17" t="s">
        <v>55</v>
      </c>
      <c r="B16" s="18"/>
      <c r="C16" s="18"/>
      <c r="D16" s="18"/>
      <c r="E16" s="18"/>
      <c r="F16" s="18"/>
      <c r="G16" s="18"/>
      <c r="H16" s="18"/>
      <c r="I16" s="19"/>
      <c r="J16" s="19"/>
      <c r="K16" s="19"/>
      <c r="L16" s="20"/>
      <c r="M16" s="7">
        <f>ROUND(SUM(M5:M15),0)</f>
        <v>24169</v>
      </c>
    </row>
    <row r="17" spans="1:13" s="3" customFormat="1" ht="30" customHeight="1">
      <c r="A17" s="8" t="s">
        <v>37</v>
      </c>
      <c r="B17" s="8"/>
      <c r="C17" s="8"/>
      <c r="D17" s="8"/>
      <c r="E17" s="8"/>
      <c r="F17" s="8"/>
      <c r="G17" s="8"/>
      <c r="H17" s="8"/>
      <c r="I17" s="9"/>
      <c r="J17" s="9"/>
      <c r="K17" s="9"/>
      <c r="L17" s="9"/>
      <c r="M17" s="9"/>
    </row>
    <row r="18" spans="1:13" s="3" customFormat="1" ht="30" customHeight="1">
      <c r="A18" s="8" t="s">
        <v>38</v>
      </c>
      <c r="B18" s="8"/>
      <c r="C18" s="8"/>
      <c r="D18" s="8"/>
      <c r="E18" s="8"/>
      <c r="F18" s="8"/>
      <c r="G18" s="8"/>
      <c r="H18" s="8"/>
      <c r="I18" s="9"/>
      <c r="J18" s="9"/>
      <c r="K18" s="9"/>
      <c r="L18" s="9"/>
      <c r="M18" s="9"/>
    </row>
  </sheetData>
  <mergeCells count="12">
    <mergeCell ref="A17:M17"/>
    <mergeCell ref="A18:M18"/>
    <mergeCell ref="A3:E3"/>
    <mergeCell ref="H3:I3"/>
    <mergeCell ref="J3:M3"/>
    <mergeCell ref="A16:L16"/>
    <mergeCell ref="A1:G1"/>
    <mergeCell ref="H1:I1"/>
    <mergeCell ref="J1:M1"/>
    <mergeCell ref="A2:G2"/>
    <mergeCell ref="H2:I2"/>
    <mergeCell ref="J2:M2"/>
  </mergeCells>
  <pageMargins left="0.7" right="0.7" top="0.75" bottom="0.75" header="0.3" footer="0.3"/>
  <pageSetup paperSize="9" scale="7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cp:lastPrinted>2021-12-06T16:13:04Z</cp:lastPrinted>
  <dcterms:created xsi:type="dcterms:W3CDTF">2021-12-06T16:13:41Z</dcterms:created>
  <dcterms:modified xsi:type="dcterms:W3CDTF">2021-12-06T16:13:44Z</dcterms:modified>
</cp:coreProperties>
</file>