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8" i="1"/>
  <c r="G11"/>
  <c r="I5"/>
  <c r="I6"/>
  <c r="I7"/>
  <c r="I4"/>
  <c r="H5"/>
  <c r="K5" s="1"/>
  <c r="H6"/>
  <c r="H7"/>
  <c r="H4"/>
  <c r="K7" l="1"/>
  <c r="K6"/>
  <c r="K4"/>
</calcChain>
</file>

<file path=xl/sharedStrings.xml><?xml version="1.0" encoding="utf-8"?>
<sst xmlns="http://schemas.openxmlformats.org/spreadsheetml/2006/main" count="38" uniqueCount="34">
  <si>
    <t>11/12/2025</t>
  </si>
  <si>
    <t>241</t>
  </si>
  <si>
    <t>240</t>
  </si>
  <si>
    <t>20/12/2025</t>
  </si>
  <si>
    <t>248</t>
  </si>
  <si>
    <t>22/12/2025</t>
  </si>
  <si>
    <t>252</t>
  </si>
  <si>
    <t>SL</t>
  </si>
  <si>
    <t>DATE</t>
  </si>
  <si>
    <t>LR NO</t>
  </si>
  <si>
    <t>INV NO</t>
  </si>
  <si>
    <t>FROM</t>
  </si>
  <si>
    <t>TO</t>
  </si>
  <si>
    <t>CASE</t>
  </si>
  <si>
    <t>DO/13374</t>
  </si>
  <si>
    <t>DO/13384</t>
  </si>
  <si>
    <t>DO/13721</t>
  </si>
  <si>
    <t>DO/13743</t>
  </si>
  <si>
    <t>KUAKHIA</t>
  </si>
  <si>
    <t>KAIMA</t>
  </si>
  <si>
    <t>JANHA</t>
  </si>
  <si>
    <t>CTC</t>
  </si>
  <si>
    <t>RATE</t>
  </si>
  <si>
    <t>DD.CH.</t>
  </si>
  <si>
    <t>LR.CH.</t>
  </si>
  <si>
    <t>AMOUNT</t>
  </si>
  <si>
    <t>ANANDPUR</t>
  </si>
  <si>
    <t>INVOICE
PRAGATI LOGISTICS,SAMANTA SAHI KHUNTIA LANE,8984191006
GST No:21AGHPB9356M1Z9</t>
  </si>
  <si>
    <t xml:space="preserve">M S ENTERPRISES CDA
Address:HINDOL KOTHI PLOT NO.548  TULASIPUR CUTTACK 753008,7978207687
GST No:21ACAPJ4894M1ZF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</si>
  <si>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</si>
  <si>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</si>
  <si>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(RUPEES TWO THOUSAND FOUR HUNDRED EIGHTY FIVE ONLY)</t>
  </si>
  <si>
    <t>Bill Date: 31/12/2025
Bill NO : 23224
Total Amount : 2485.00</t>
  </si>
  <si>
    <t xml:space="preserve">                                           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</si>
</sst>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1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38100</xdr:rowOff>
    </xdr:from>
    <xdr:to>
      <xdr:col>6</xdr:col>
      <xdr:colOff>171449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4" y="38100"/>
          <a:ext cx="34194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  <cell r="E160" t="str">
            <v>50 / CASE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2.57031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7" s="6" customFormat="1" ht="90" customHeight="1">
      <c r="A1" s="14"/>
      <c r="B1" s="15"/>
      <c r="C1" s="15"/>
      <c r="D1" s="15"/>
      <c r="E1" s="15"/>
      <c r="F1" s="15"/>
      <c r="G1" s="16"/>
      <c r="H1" s="17" t="s">
        <v>27</v>
      </c>
      <c r="I1" s="17"/>
      <c r="J1" s="17"/>
      <c r="K1" s="17"/>
    </row>
    <row r="2" spans="1:17" s="6" customFormat="1" ht="75" customHeight="1">
      <c r="A2" s="14" t="s">
        <v>28</v>
      </c>
      <c r="B2" s="15"/>
      <c r="C2" s="15"/>
      <c r="D2" s="15"/>
      <c r="E2" s="15"/>
      <c r="F2" s="15"/>
      <c r="G2" s="16"/>
      <c r="H2" s="17" t="s">
        <v>32</v>
      </c>
      <c r="I2" s="17"/>
      <c r="J2" s="17"/>
      <c r="K2" s="17"/>
    </row>
    <row r="3" spans="1:17" s="1" customFormat="1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3" t="s">
        <v>22</v>
      </c>
      <c r="I3" s="3" t="s">
        <v>23</v>
      </c>
      <c r="J3" s="3" t="s">
        <v>24</v>
      </c>
      <c r="K3" s="3" t="s">
        <v>25</v>
      </c>
    </row>
    <row r="4" spans="1:17">
      <c r="A4" s="2">
        <v>1</v>
      </c>
      <c r="B4" s="2" t="s">
        <v>0</v>
      </c>
      <c r="C4" s="2" t="s">
        <v>14</v>
      </c>
      <c r="D4" s="2" t="s">
        <v>1</v>
      </c>
      <c r="E4" s="2" t="s">
        <v>21</v>
      </c>
      <c r="F4" s="2" t="s">
        <v>18</v>
      </c>
      <c r="G4" s="2">
        <v>12</v>
      </c>
      <c r="H4" s="4">
        <f>VLOOKUP(F4,[1]MEGHA!$C$5:$D$162,2,FALSE)</f>
        <v>30</v>
      </c>
      <c r="I4" s="4">
        <f>VLOOKUP(F4,[1]MEGHA!$C$5:$E$162,3,FALSE)</f>
        <v>0</v>
      </c>
      <c r="J4" s="4">
        <v>20</v>
      </c>
      <c r="K4" s="4">
        <f>G4*H4+I4+J4</f>
        <v>380</v>
      </c>
    </row>
    <row r="5" spans="1:17">
      <c r="A5" s="2">
        <v>2</v>
      </c>
      <c r="B5" s="2" t="s">
        <v>0</v>
      </c>
      <c r="C5" s="2" t="s">
        <v>15</v>
      </c>
      <c r="D5" s="2" t="s">
        <v>2</v>
      </c>
      <c r="E5" s="2" t="s">
        <v>21</v>
      </c>
      <c r="F5" s="5" t="s">
        <v>26</v>
      </c>
      <c r="G5" s="2">
        <v>13</v>
      </c>
      <c r="H5" s="4">
        <f>VLOOKUP(F5,[1]MEGHA!$C$5:$D$162,2,FALSE)</f>
        <v>45</v>
      </c>
      <c r="I5" s="4">
        <f>VLOOKUP(F5,[1]MEGHA!$C$5:$E$162,3,FALSE)</f>
        <v>0</v>
      </c>
      <c r="J5" s="4">
        <v>20</v>
      </c>
      <c r="K5" s="4">
        <f t="shared" ref="K5:K7" si="0">G5*H5+I5+J5</f>
        <v>605</v>
      </c>
    </row>
    <row r="6" spans="1:17">
      <c r="A6" s="2">
        <v>3</v>
      </c>
      <c r="B6" s="2" t="s">
        <v>3</v>
      </c>
      <c r="C6" s="2" t="s">
        <v>16</v>
      </c>
      <c r="D6" s="2" t="s">
        <v>4</v>
      </c>
      <c r="E6" s="2" t="s">
        <v>21</v>
      </c>
      <c r="F6" s="2" t="s">
        <v>19</v>
      </c>
      <c r="G6" s="2">
        <v>27</v>
      </c>
      <c r="H6" s="4">
        <f>VLOOKUP(F6,[1]MEGHA!$C$5:$D$162,2,FALSE)</f>
        <v>30</v>
      </c>
      <c r="I6" s="4">
        <f>VLOOKUP(F6,[1]MEGHA!$C$5:$E$162,3,FALSE)</f>
        <v>0</v>
      </c>
      <c r="J6" s="4">
        <v>20</v>
      </c>
      <c r="K6" s="4">
        <f t="shared" si="0"/>
        <v>830</v>
      </c>
      <c r="Q6" s="11" t="s">
        <v>33</v>
      </c>
    </row>
    <row r="7" spans="1:17">
      <c r="A7" s="2">
        <v>4</v>
      </c>
      <c r="B7" s="2" t="s">
        <v>5</v>
      </c>
      <c r="C7" s="2" t="s">
        <v>17</v>
      </c>
      <c r="D7" s="2" t="s">
        <v>6</v>
      </c>
      <c r="E7" s="2" t="s">
        <v>21</v>
      </c>
      <c r="F7" s="2" t="s">
        <v>20</v>
      </c>
      <c r="G7" s="2">
        <v>13</v>
      </c>
      <c r="H7" s="4">
        <f>VLOOKUP(F7,[1]MEGHA!$C$5:$D$162,2,FALSE)</f>
        <v>50</v>
      </c>
      <c r="I7" s="4">
        <f>VLOOKUP(F7,[1]MEGHA!$C$5:$E$162,3,FALSE)</f>
        <v>0</v>
      </c>
      <c r="J7" s="4">
        <v>20</v>
      </c>
      <c r="K7" s="4">
        <f t="shared" si="0"/>
        <v>670</v>
      </c>
    </row>
    <row r="8" spans="1:17" s="8" customFormat="1">
      <c r="A8" s="18" t="s">
        <v>31</v>
      </c>
      <c r="B8" s="19"/>
      <c r="C8" s="19"/>
      <c r="D8" s="19"/>
      <c r="E8" s="19"/>
      <c r="F8" s="19"/>
      <c r="G8" s="19"/>
      <c r="H8" s="20"/>
      <c r="I8" s="20"/>
      <c r="J8" s="21"/>
      <c r="K8" s="7">
        <f>SUM(K4:K7)</f>
        <v>2485</v>
      </c>
    </row>
    <row r="9" spans="1:17" s="8" customFormat="1" ht="30" customHeight="1">
      <c r="A9" s="12" t="s">
        <v>29</v>
      </c>
      <c r="B9" s="12"/>
      <c r="C9" s="12"/>
      <c r="D9" s="12"/>
      <c r="E9" s="12"/>
      <c r="F9" s="12"/>
      <c r="G9" s="12"/>
      <c r="H9" s="13"/>
      <c r="I9" s="13"/>
      <c r="J9" s="13"/>
      <c r="K9" s="13"/>
    </row>
    <row r="10" spans="1:17" s="8" customFormat="1" ht="30" customHeight="1">
      <c r="A10" s="12" t="s">
        <v>30</v>
      </c>
      <c r="B10" s="12"/>
      <c r="C10" s="12"/>
      <c r="D10" s="12"/>
      <c r="E10" s="12"/>
      <c r="F10" s="12"/>
      <c r="G10" s="12"/>
      <c r="H10" s="13"/>
      <c r="I10" s="13"/>
      <c r="J10" s="13"/>
      <c r="K10" s="13"/>
    </row>
    <row r="11" spans="1:17" s="6" customFormat="1">
      <c r="G11" s="9">
        <f>SUM(G4:G7)</f>
        <v>65</v>
      </c>
      <c r="H11" s="10"/>
      <c r="I11" s="10"/>
      <c r="J11" s="10"/>
      <c r="K11" s="10"/>
    </row>
  </sheetData>
  <sortState ref="B2:G5">
    <sortCondition ref="B1"/>
  </sortState>
  <mergeCells count="7">
    <mergeCell ref="A10:K10"/>
    <mergeCell ref="A1:G1"/>
    <mergeCell ref="H1:K1"/>
    <mergeCell ref="A2:G2"/>
    <mergeCell ref="H2:K2"/>
    <mergeCell ref="A8:J8"/>
    <mergeCell ref="A9:K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2026-01-10T08:22:58Z</dcterms:created>
  <dcterms:modified xsi:type="dcterms:W3CDTF">2026-01-12T05:07:10Z</dcterms:modified>
</cp:coreProperties>
</file>