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Invoice!$A$3:$P$62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0" i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59" s="1"/>
</calcChain>
</file>

<file path=xl/sharedStrings.xml><?xml version="1.0" encoding="utf-8"?>
<sst xmlns="http://schemas.openxmlformats.org/spreadsheetml/2006/main" count="292" uniqueCount="175">
  <si>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</si>
  <si>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</si>
  <si>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</si>
  <si>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</si>
  <si>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</si>
  <si>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</si>
  <si>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</si>
  <si>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</si>
  <si>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</si>
  <si>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</si>
  <si>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</si>
  <si>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</si>
  <si>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</si>
  <si>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</si>
  <si>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NAYAGARH</t>
  </si>
  <si>
    <t>JHARSUGUDA</t>
  </si>
  <si>
    <t>BOLANGIR</t>
  </si>
  <si>
    <t>NUAPATNA</t>
  </si>
  <si>
    <t>PURI</t>
  </si>
  <si>
    <t>KEONJHAR</t>
  </si>
  <si>
    <t>AUL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</si>
  <si>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</si>
  <si>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</si>
  <si>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</si>
  <si>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</si>
  <si>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</si>
  <si>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</si>
  <si>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</si>
  <si>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>SORO</t>
  </si>
  <si>
    <t>BARIPADA</t>
  </si>
  <si>
    <t>TANGI</t>
  </si>
  <si>
    <t>BHUBAN</t>
  </si>
  <si>
    <t>RAIRANGPUR</t>
  </si>
  <si>
    <t>JAJPUR ROAD</t>
  </si>
  <si>
    <t>BEGUNIA</t>
  </si>
  <si>
    <t>243</t>
  </si>
  <si>
    <t>JATNI</t>
  </si>
  <si>
    <t>ANANDPUR</t>
  </si>
  <si>
    <t>GAMBHARIMUNDA</t>
  </si>
  <si>
    <t>125</t>
  </si>
  <si>
    <t>192</t>
  </si>
  <si>
    <t>229</t>
  </si>
  <si>
    <t xml:space="preserve">
To,
M/S NAMOKAR ENTERPRISES
Address:MAHATAB ROAD H.O- R C SWAIN BEHIND SANGAM CINEMA ARUNODAYA MARKET MADHUPATNA CUTTACK,9337297151
GST No: 21AFPPP9944L1ZP
</t>
  </si>
  <si>
    <t>Kindly, verify &amp; confirm within 7 days, else GST will be filed by 20th FEB, 2024. 
GST to be paid by Consignor under Reverse Charge Mechanism(RCM) as per GST.</t>
  </si>
  <si>
    <t>01/1/2025</t>
  </si>
  <si>
    <t>PL/MA/13215</t>
  </si>
  <si>
    <t>231</t>
  </si>
  <si>
    <t>PL/MA/13216</t>
  </si>
  <si>
    <t>255</t>
  </si>
  <si>
    <t>03/1/2025</t>
  </si>
  <si>
    <t>PL/MA/13308</t>
  </si>
  <si>
    <t>273</t>
  </si>
  <si>
    <t>SUNABEDA</t>
  </si>
  <si>
    <t>04/1/2025</t>
  </si>
  <si>
    <t>PL/DO/19187</t>
  </si>
  <si>
    <t>271</t>
  </si>
  <si>
    <t>PL/DO/19216</t>
  </si>
  <si>
    <t>206</t>
  </si>
  <si>
    <t>PL/MA/13406</t>
  </si>
  <si>
    <t>002</t>
  </si>
  <si>
    <t>05/1/2025</t>
  </si>
  <si>
    <t>PL/DO/19250</t>
  </si>
  <si>
    <t>6</t>
  </si>
  <si>
    <t>PL/DO/19260</t>
  </si>
  <si>
    <t>245</t>
  </si>
  <si>
    <t>PL/DO/19261</t>
  </si>
  <si>
    <t>241</t>
  </si>
  <si>
    <t>PL/MA/13413</t>
  </si>
  <si>
    <t>228</t>
  </si>
  <si>
    <t>PL/MA/13445</t>
  </si>
  <si>
    <t>008</t>
  </si>
  <si>
    <t>07/1/2025</t>
  </si>
  <si>
    <t>PL/DO/19323</t>
  </si>
  <si>
    <t>278</t>
  </si>
  <si>
    <t>08/1/2025</t>
  </si>
  <si>
    <t>PL/DO/19388</t>
  </si>
  <si>
    <t>266</t>
  </si>
  <si>
    <t>PL/DO/19392</t>
  </si>
  <si>
    <t>11</t>
  </si>
  <si>
    <t>PL/MA/13563</t>
  </si>
  <si>
    <t>010</t>
  </si>
  <si>
    <t>10/1/2025</t>
  </si>
  <si>
    <t>PL/DO/19529</t>
  </si>
  <si>
    <t>32</t>
  </si>
  <si>
    <t>PL/DO/19532</t>
  </si>
  <si>
    <t>31</t>
  </si>
  <si>
    <t>PL/DO/19533</t>
  </si>
  <si>
    <t>864</t>
  </si>
  <si>
    <t>PL/MA/13668</t>
  </si>
  <si>
    <t>029</t>
  </si>
  <si>
    <t>11/1/2025</t>
  </si>
  <si>
    <t>PL/MA/13702</t>
  </si>
  <si>
    <t>1-049</t>
  </si>
  <si>
    <t>13/1/2025</t>
  </si>
  <si>
    <t>PL/MA/13753</t>
  </si>
  <si>
    <t>063</t>
  </si>
  <si>
    <t>PL/MA/13756</t>
  </si>
  <si>
    <t>1-058</t>
  </si>
  <si>
    <t>15/1/2025</t>
  </si>
  <si>
    <t>PL/DO/19756</t>
  </si>
  <si>
    <t>76</t>
  </si>
  <si>
    <t>SIMILIA</t>
  </si>
  <si>
    <t>16/1/2025</t>
  </si>
  <si>
    <t>PL/MA/13871</t>
  </si>
  <si>
    <t>1-081</t>
  </si>
  <si>
    <t>PL/MA/13885</t>
  </si>
  <si>
    <t>1-086</t>
  </si>
  <si>
    <t>PL/MA/13886</t>
  </si>
  <si>
    <t>1-091</t>
  </si>
  <si>
    <t>PL/MA/13890</t>
  </si>
  <si>
    <t>1-087</t>
  </si>
  <si>
    <t>18/1/2025</t>
  </si>
  <si>
    <t>PL/MA/13968</t>
  </si>
  <si>
    <t>1-097</t>
  </si>
  <si>
    <t>23/1/2025</t>
  </si>
  <si>
    <t>PL/DO/20215</t>
  </si>
  <si>
    <t>112</t>
  </si>
  <si>
    <t>PL/MA/14122</t>
  </si>
  <si>
    <t>1-123</t>
  </si>
  <si>
    <t>PL/MA/14189</t>
  </si>
  <si>
    <t>PL/MA/14206</t>
  </si>
  <si>
    <t>139</t>
  </si>
  <si>
    <t>24/1/2025</t>
  </si>
  <si>
    <t>PL/DO/20254</t>
  </si>
  <si>
    <t>127</t>
  </si>
  <si>
    <t>PL/MA/14194</t>
  </si>
  <si>
    <t>128</t>
  </si>
  <si>
    <t>PL/MA/14200</t>
  </si>
  <si>
    <t>144</t>
  </si>
  <si>
    <t>25/1/2025</t>
  </si>
  <si>
    <t>PL/MA/14228</t>
  </si>
  <si>
    <t>1-154</t>
  </si>
  <si>
    <t>PL/MA/14243</t>
  </si>
  <si>
    <t>157</t>
  </si>
  <si>
    <t>PL/MA/14244</t>
  </si>
  <si>
    <t>161</t>
  </si>
  <si>
    <t>27/1/2025</t>
  </si>
  <si>
    <t>PL/DO/20384</t>
  </si>
  <si>
    <t>169</t>
  </si>
  <si>
    <t>PL/DO/20390</t>
  </si>
  <si>
    <t>1782</t>
  </si>
  <si>
    <t>PL/DO/20391</t>
  </si>
  <si>
    <t>177</t>
  </si>
  <si>
    <t>PL/MA/14303</t>
  </si>
  <si>
    <t>1-171</t>
  </si>
  <si>
    <t>28/1/2025</t>
  </si>
  <si>
    <t>PL/DO/20439</t>
  </si>
  <si>
    <t>181</t>
  </si>
  <si>
    <t>PL/MA/14351</t>
  </si>
  <si>
    <t>1-183</t>
  </si>
  <si>
    <t>PL/MA/14358</t>
  </si>
  <si>
    <t>12-272</t>
  </si>
  <si>
    <t>DASPALLA</t>
  </si>
  <si>
    <t>29/1/2025</t>
  </si>
  <si>
    <t>PL/DO/20521</t>
  </si>
  <si>
    <t>196</t>
  </si>
  <si>
    <t>PL/DO/20522</t>
  </si>
  <si>
    <t>PL/MA/14409</t>
  </si>
  <si>
    <t>1-194</t>
  </si>
  <si>
    <t>30/1/2025</t>
  </si>
  <si>
    <t>PL/MA/14459</t>
  </si>
  <si>
    <t>218</t>
  </si>
  <si>
    <t>PL/MA/14461</t>
  </si>
  <si>
    <t>1-216</t>
  </si>
  <si>
    <t>31/1/2025</t>
  </si>
  <si>
    <t>PL/DO/20672</t>
  </si>
  <si>
    <t>PL/DO/20673</t>
  </si>
  <si>
    <t>239</t>
  </si>
  <si>
    <t>PL/DO/20890</t>
  </si>
  <si>
    <t>PL/MA/14519</t>
  </si>
  <si>
    <t>1-246</t>
  </si>
  <si>
    <t>PL/MA/14526</t>
  </si>
  <si>
    <t>242</t>
  </si>
  <si>
    <t>(RUPEES THIRTY SIX THOUSAND NINE HUNDRED SEVENTY TWO ONLY)</t>
  </si>
  <si>
    <t xml:space="preserve">Bill Date:  31/01/2025
Bill NO : 33177
Total Amount: 36972.00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</si>
</sst>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2" fontId="0" fillId="0" borderId="15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6</xdr:col>
      <xdr:colOff>419099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4343401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>NEW RATE / CASE</v>
          </cell>
          <cell r="E3" t="str">
            <v xml:space="preserve"> DEC NEW RATE / CASE</v>
          </cell>
        </row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  <row r="100">
          <cell r="C100" t="str">
            <v>BALIMELA</v>
          </cell>
          <cell r="E10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2"/>
  <sheetViews>
    <sheetView tabSelected="1" topLeftCell="A34" workbookViewId="0">
      <selection activeCell="V61" sqref="V61"/>
    </sheetView>
  </sheetViews>
  <sheetFormatPr defaultRowHeight="15"/>
  <cols>
    <col min="1" max="1" width="4.28515625" style="1" customWidth="1"/>
    <col min="2" max="2" width="10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7109375" style="1" customWidth="1"/>
    <col min="7" max="7" width="7" style="1" customWidth="1"/>
    <col min="8" max="8" width="7.5703125" style="2" customWidth="1"/>
    <col min="9" max="9" width="7" style="2" customWidth="1"/>
    <col min="10" max="10" width="7.42578125" style="2" customWidth="1"/>
    <col min="11" max="11" width="8.5703125" style="2" bestFit="1" customWidth="1"/>
    <col min="12" max="16384" width="9.140625" style="1"/>
  </cols>
  <sheetData>
    <row r="1" spans="1:16" ht="75.75" customHeight="1" thickBot="1">
      <c r="A1" s="36"/>
      <c r="B1" s="37"/>
      <c r="C1" s="37"/>
      <c r="D1" s="37"/>
      <c r="E1" s="37"/>
      <c r="F1" s="37"/>
      <c r="G1" s="37"/>
      <c r="H1" s="41" t="s">
        <v>27</v>
      </c>
      <c r="I1" s="41"/>
      <c r="J1" s="41"/>
      <c r="K1" s="42"/>
    </row>
    <row r="2" spans="1:16" ht="88.5" customHeight="1" thickBot="1">
      <c r="A2" s="38" t="s">
        <v>42</v>
      </c>
      <c r="B2" s="39"/>
      <c r="C2" s="39"/>
      <c r="D2" s="39"/>
      <c r="E2" s="39"/>
      <c r="F2" s="39"/>
      <c r="G2" s="40"/>
      <c r="H2" s="41" t="s">
        <v>174</v>
      </c>
      <c r="I2" s="41"/>
      <c r="J2" s="41"/>
      <c r="K2" s="42"/>
      <c r="M2" s="2"/>
      <c r="N2" s="18"/>
      <c r="P2" s="2"/>
    </row>
    <row r="3" spans="1:16" s="4" customFormat="1" ht="15" customHeight="1" thickBot="1">
      <c r="A3" s="14" t="s">
        <v>2</v>
      </c>
      <c r="B3" s="15" t="s">
        <v>5</v>
      </c>
      <c r="C3" s="15" t="s">
        <v>6</v>
      </c>
      <c r="D3" s="15" t="s">
        <v>1</v>
      </c>
      <c r="E3" s="15" t="s">
        <v>7</v>
      </c>
      <c r="F3" s="15" t="s">
        <v>8</v>
      </c>
      <c r="G3" s="15" t="s">
        <v>9</v>
      </c>
      <c r="H3" s="16" t="s">
        <v>10</v>
      </c>
      <c r="I3" s="16" t="s">
        <v>3</v>
      </c>
      <c r="J3" s="16" t="s">
        <v>4</v>
      </c>
      <c r="K3" s="17" t="s">
        <v>11</v>
      </c>
      <c r="M3" s="1"/>
    </row>
    <row r="4" spans="1:16" s="4" customFormat="1" ht="15" customHeight="1">
      <c r="A4" s="19">
        <v>1</v>
      </c>
      <c r="B4" s="20" t="s">
        <v>44</v>
      </c>
      <c r="C4" s="20" t="s">
        <v>45</v>
      </c>
      <c r="D4" s="20" t="s">
        <v>46</v>
      </c>
      <c r="E4" s="21" t="s">
        <v>12</v>
      </c>
      <c r="F4" s="20" t="s">
        <v>16</v>
      </c>
      <c r="G4" s="20">
        <v>20</v>
      </c>
      <c r="H4" s="22">
        <f>VLOOKUP(F4,'[1]NAMKAR '!$C$3:$E$107,3,FALSE)</f>
        <v>58</v>
      </c>
      <c r="I4" s="22">
        <f t="shared" ref="I4:I35" si="0">G4*1</f>
        <v>20</v>
      </c>
      <c r="J4" s="22">
        <v>25</v>
      </c>
      <c r="K4" s="23">
        <f t="shared" ref="K4:K35" si="1">G4*H4+I4+J4</f>
        <v>1205</v>
      </c>
      <c r="M4" s="1"/>
    </row>
    <row r="5" spans="1:16" s="4" customFormat="1" ht="15" customHeight="1">
      <c r="A5" s="12">
        <v>2</v>
      </c>
      <c r="B5" s="6" t="s">
        <v>44</v>
      </c>
      <c r="C5" s="6" t="s">
        <v>47</v>
      </c>
      <c r="D5" s="6" t="s">
        <v>48</v>
      </c>
      <c r="E5" s="7" t="s">
        <v>12</v>
      </c>
      <c r="F5" s="6" t="s">
        <v>19</v>
      </c>
      <c r="G5" s="6">
        <v>8</v>
      </c>
      <c r="H5" s="8">
        <f>VLOOKUP(F5,'[1]NAMKAR '!$C$3:$E$107,3,FALSE)</f>
        <v>58</v>
      </c>
      <c r="I5" s="8">
        <f t="shared" si="0"/>
        <v>8</v>
      </c>
      <c r="J5" s="8">
        <v>25</v>
      </c>
      <c r="K5" s="13">
        <f t="shared" si="1"/>
        <v>497</v>
      </c>
      <c r="M5" s="1"/>
    </row>
    <row r="6" spans="1:16" s="4" customFormat="1" ht="15" customHeight="1">
      <c r="A6" s="12">
        <v>3</v>
      </c>
      <c r="B6" s="6" t="s">
        <v>49</v>
      </c>
      <c r="C6" s="6" t="s">
        <v>50</v>
      </c>
      <c r="D6" s="6" t="s">
        <v>51</v>
      </c>
      <c r="E6" s="7" t="s">
        <v>12</v>
      </c>
      <c r="F6" s="6" t="s">
        <v>52</v>
      </c>
      <c r="G6" s="6">
        <v>52</v>
      </c>
      <c r="H6" s="8">
        <f>VLOOKUP(F6,'[1]NAMKAR '!$C$3:$E$107,3,FALSE)</f>
        <v>100</v>
      </c>
      <c r="I6" s="8">
        <f t="shared" si="0"/>
        <v>52</v>
      </c>
      <c r="J6" s="8">
        <v>25</v>
      </c>
      <c r="K6" s="13">
        <f t="shared" si="1"/>
        <v>5277</v>
      </c>
      <c r="M6" s="1"/>
    </row>
    <row r="7" spans="1:16" s="4" customFormat="1" ht="15" customHeight="1">
      <c r="A7" s="12">
        <v>4</v>
      </c>
      <c r="B7" s="6" t="s">
        <v>53</v>
      </c>
      <c r="C7" s="6" t="s">
        <v>54</v>
      </c>
      <c r="D7" s="6" t="s">
        <v>55</v>
      </c>
      <c r="E7" s="7" t="s">
        <v>12</v>
      </c>
      <c r="F7" s="6" t="s">
        <v>14</v>
      </c>
      <c r="G7" s="6">
        <v>11</v>
      </c>
      <c r="H7" s="8">
        <f>VLOOKUP(F7,'[1]NAMKAR '!$C$3:$E$107,3,FALSE)</f>
        <v>58</v>
      </c>
      <c r="I7" s="8">
        <f t="shared" si="0"/>
        <v>11</v>
      </c>
      <c r="J7" s="8">
        <v>25</v>
      </c>
      <c r="K7" s="13">
        <f t="shared" si="1"/>
        <v>674</v>
      </c>
      <c r="M7" s="1"/>
    </row>
    <row r="8" spans="1:16" s="4" customFormat="1" ht="15" customHeight="1">
      <c r="A8" s="12">
        <v>5</v>
      </c>
      <c r="B8" s="6" t="s">
        <v>53</v>
      </c>
      <c r="C8" s="6" t="s">
        <v>56</v>
      </c>
      <c r="D8" s="6" t="s">
        <v>57</v>
      </c>
      <c r="E8" s="7" t="s">
        <v>12</v>
      </c>
      <c r="F8" s="6" t="s">
        <v>20</v>
      </c>
      <c r="G8" s="6">
        <v>4</v>
      </c>
      <c r="H8" s="8">
        <f>VLOOKUP(F8,'[1]NAMKAR '!$C$3:$E$107,3,FALSE)</f>
        <v>58</v>
      </c>
      <c r="I8" s="8">
        <f t="shared" si="0"/>
        <v>4</v>
      </c>
      <c r="J8" s="8">
        <v>25</v>
      </c>
      <c r="K8" s="13">
        <f t="shared" si="1"/>
        <v>261</v>
      </c>
      <c r="M8" s="1"/>
    </row>
    <row r="9" spans="1:16" s="4" customFormat="1" ht="15" customHeight="1">
      <c r="A9" s="12">
        <v>6</v>
      </c>
      <c r="B9" s="6" t="s">
        <v>53</v>
      </c>
      <c r="C9" s="6" t="s">
        <v>58</v>
      </c>
      <c r="D9" s="6" t="s">
        <v>59</v>
      </c>
      <c r="E9" s="7" t="s">
        <v>12</v>
      </c>
      <c r="F9" s="6" t="s">
        <v>19</v>
      </c>
      <c r="G9" s="6">
        <v>6</v>
      </c>
      <c r="H9" s="8">
        <f>VLOOKUP(F9,'[1]NAMKAR '!$C$3:$E$107,3,FALSE)</f>
        <v>58</v>
      </c>
      <c r="I9" s="8">
        <f t="shared" si="0"/>
        <v>6</v>
      </c>
      <c r="J9" s="8">
        <v>25</v>
      </c>
      <c r="K9" s="13">
        <f t="shared" si="1"/>
        <v>379</v>
      </c>
      <c r="M9" s="1"/>
    </row>
    <row r="10" spans="1:16" s="4" customFormat="1" ht="15" customHeight="1">
      <c r="A10" s="12">
        <v>7</v>
      </c>
      <c r="B10" s="6" t="s">
        <v>60</v>
      </c>
      <c r="C10" s="6" t="s">
        <v>61</v>
      </c>
      <c r="D10" s="6" t="s">
        <v>62</v>
      </c>
      <c r="E10" s="7" t="s">
        <v>12</v>
      </c>
      <c r="F10" s="6" t="s">
        <v>14</v>
      </c>
      <c r="G10" s="6">
        <v>7</v>
      </c>
      <c r="H10" s="8">
        <f>VLOOKUP(F10,'[1]NAMKAR '!$C$3:$E$107,3,FALSE)</f>
        <v>58</v>
      </c>
      <c r="I10" s="8">
        <f t="shared" si="0"/>
        <v>7</v>
      </c>
      <c r="J10" s="8">
        <v>25</v>
      </c>
      <c r="K10" s="13">
        <f t="shared" si="1"/>
        <v>438</v>
      </c>
      <c r="M10" s="1"/>
    </row>
    <row r="11" spans="1:16" s="4" customFormat="1" ht="15" customHeight="1">
      <c r="A11" s="12">
        <v>8</v>
      </c>
      <c r="B11" s="6" t="s">
        <v>60</v>
      </c>
      <c r="C11" s="6" t="s">
        <v>63</v>
      </c>
      <c r="D11" s="6" t="s">
        <v>64</v>
      </c>
      <c r="E11" s="7" t="s">
        <v>12</v>
      </c>
      <c r="F11" s="6" t="s">
        <v>25</v>
      </c>
      <c r="G11" s="6">
        <v>44</v>
      </c>
      <c r="H11" s="8">
        <f>VLOOKUP(F11,'[1]NAMKAR '!$C$3:$E$107,3,FALSE)</f>
        <v>58</v>
      </c>
      <c r="I11" s="8">
        <f t="shared" si="0"/>
        <v>44</v>
      </c>
      <c r="J11" s="8">
        <v>25</v>
      </c>
      <c r="K11" s="13">
        <f t="shared" si="1"/>
        <v>2621</v>
      </c>
      <c r="M11" s="1"/>
    </row>
    <row r="12" spans="1:16" s="4" customFormat="1" ht="15" customHeight="1">
      <c r="A12" s="12">
        <v>9</v>
      </c>
      <c r="B12" s="6" t="s">
        <v>60</v>
      </c>
      <c r="C12" s="6" t="s">
        <v>65</v>
      </c>
      <c r="D12" s="6" t="s">
        <v>66</v>
      </c>
      <c r="E12" s="7" t="s">
        <v>12</v>
      </c>
      <c r="F12" s="6" t="s">
        <v>31</v>
      </c>
      <c r="G12" s="6">
        <v>16</v>
      </c>
      <c r="H12" s="8">
        <f>VLOOKUP(F12,'[1]NAMKAR '!$C$3:$E$107,3,FALSE)</f>
        <v>58</v>
      </c>
      <c r="I12" s="8">
        <f t="shared" si="0"/>
        <v>16</v>
      </c>
      <c r="J12" s="8">
        <v>25</v>
      </c>
      <c r="K12" s="13">
        <f t="shared" si="1"/>
        <v>969</v>
      </c>
      <c r="M12" s="1"/>
    </row>
    <row r="13" spans="1:16" s="4" customFormat="1" ht="15" customHeight="1">
      <c r="A13" s="12">
        <v>10</v>
      </c>
      <c r="B13" s="6" t="s">
        <v>60</v>
      </c>
      <c r="C13" s="6" t="s">
        <v>67</v>
      </c>
      <c r="D13" s="6" t="s">
        <v>68</v>
      </c>
      <c r="E13" s="7" t="s">
        <v>12</v>
      </c>
      <c r="F13" s="6" t="s">
        <v>22</v>
      </c>
      <c r="G13" s="6">
        <v>8</v>
      </c>
      <c r="H13" s="8">
        <f>VLOOKUP(F13,'[1]NAMKAR '!$C$3:$E$107,3,FALSE)</f>
        <v>85</v>
      </c>
      <c r="I13" s="8">
        <f t="shared" si="0"/>
        <v>8</v>
      </c>
      <c r="J13" s="8">
        <v>25</v>
      </c>
      <c r="K13" s="13">
        <f t="shared" si="1"/>
        <v>713</v>
      </c>
      <c r="M13" s="1"/>
    </row>
    <row r="14" spans="1:16" s="4" customFormat="1" ht="15" customHeight="1">
      <c r="A14" s="12">
        <v>11</v>
      </c>
      <c r="B14" s="6" t="s">
        <v>60</v>
      </c>
      <c r="C14" s="6" t="s">
        <v>69</v>
      </c>
      <c r="D14" s="6" t="s">
        <v>70</v>
      </c>
      <c r="E14" s="7" t="s">
        <v>12</v>
      </c>
      <c r="F14" s="6" t="s">
        <v>29</v>
      </c>
      <c r="G14" s="6">
        <v>13</v>
      </c>
      <c r="H14" s="8">
        <f>VLOOKUP(F14,'[1]NAMKAR '!$C$3:$E$107,3,FALSE)</f>
        <v>58</v>
      </c>
      <c r="I14" s="8">
        <f t="shared" si="0"/>
        <v>13</v>
      </c>
      <c r="J14" s="8">
        <v>25</v>
      </c>
      <c r="K14" s="13">
        <f t="shared" si="1"/>
        <v>792</v>
      </c>
      <c r="M14" s="1"/>
    </row>
    <row r="15" spans="1:16" s="4" customFormat="1" ht="15" customHeight="1">
      <c r="A15" s="12">
        <v>12</v>
      </c>
      <c r="B15" s="6" t="s">
        <v>71</v>
      </c>
      <c r="C15" s="6" t="s">
        <v>72</v>
      </c>
      <c r="D15" s="6" t="s">
        <v>73</v>
      </c>
      <c r="E15" s="7" t="s">
        <v>12</v>
      </c>
      <c r="F15" s="7" t="s">
        <v>37</v>
      </c>
      <c r="G15" s="6">
        <v>7</v>
      </c>
      <c r="H15" s="8">
        <f>VLOOKUP(F15,'[1]NAMKAR '!$C$3:$E$107,3,FALSE)</f>
        <v>58</v>
      </c>
      <c r="I15" s="8">
        <f t="shared" si="0"/>
        <v>7</v>
      </c>
      <c r="J15" s="8">
        <v>25</v>
      </c>
      <c r="K15" s="13">
        <f t="shared" si="1"/>
        <v>438</v>
      </c>
      <c r="M15" s="1"/>
    </row>
    <row r="16" spans="1:16" s="4" customFormat="1" ht="15" customHeight="1">
      <c r="A16" s="12">
        <v>13</v>
      </c>
      <c r="B16" s="6" t="s">
        <v>74</v>
      </c>
      <c r="C16" s="6" t="s">
        <v>75</v>
      </c>
      <c r="D16" s="6" t="s">
        <v>76</v>
      </c>
      <c r="E16" s="7" t="s">
        <v>12</v>
      </c>
      <c r="F16" s="6" t="s">
        <v>17</v>
      </c>
      <c r="G16" s="6">
        <v>8</v>
      </c>
      <c r="H16" s="8">
        <f>VLOOKUP(F16,'[1]NAMKAR '!$C$3:$E$107,3,FALSE)</f>
        <v>58</v>
      </c>
      <c r="I16" s="8">
        <f t="shared" si="0"/>
        <v>8</v>
      </c>
      <c r="J16" s="8">
        <v>25</v>
      </c>
      <c r="K16" s="13">
        <f t="shared" si="1"/>
        <v>497</v>
      </c>
      <c r="M16" s="1"/>
    </row>
    <row r="17" spans="1:13" s="4" customFormat="1" ht="15" customHeight="1">
      <c r="A17" s="12">
        <v>14</v>
      </c>
      <c r="B17" s="6" t="s">
        <v>74</v>
      </c>
      <c r="C17" s="6" t="s">
        <v>77</v>
      </c>
      <c r="D17" s="6" t="s">
        <v>78</v>
      </c>
      <c r="E17" s="7" t="s">
        <v>12</v>
      </c>
      <c r="F17" s="6" t="s">
        <v>33</v>
      </c>
      <c r="G17" s="6">
        <v>4</v>
      </c>
      <c r="H17" s="8">
        <f>VLOOKUP(F17,'[1]NAMKAR '!$C$3:$E$107,3,FALSE)</f>
        <v>58</v>
      </c>
      <c r="I17" s="8">
        <f t="shared" si="0"/>
        <v>4</v>
      </c>
      <c r="J17" s="8">
        <v>25</v>
      </c>
      <c r="K17" s="13">
        <f t="shared" si="1"/>
        <v>261</v>
      </c>
      <c r="M17" s="1"/>
    </row>
    <row r="18" spans="1:13" s="4" customFormat="1" ht="15" customHeight="1">
      <c r="A18" s="12">
        <v>15</v>
      </c>
      <c r="B18" s="6" t="s">
        <v>74</v>
      </c>
      <c r="C18" s="6" t="s">
        <v>79</v>
      </c>
      <c r="D18" s="6" t="s">
        <v>80</v>
      </c>
      <c r="E18" s="7" t="s">
        <v>12</v>
      </c>
      <c r="F18" s="6" t="s">
        <v>26</v>
      </c>
      <c r="G18" s="6">
        <v>4</v>
      </c>
      <c r="H18" s="8">
        <f>VLOOKUP(F18,'[1]NAMKAR '!$C$3:$E$107,3,FALSE)</f>
        <v>58</v>
      </c>
      <c r="I18" s="8">
        <f t="shared" si="0"/>
        <v>4</v>
      </c>
      <c r="J18" s="8">
        <v>25</v>
      </c>
      <c r="K18" s="13">
        <f t="shared" si="1"/>
        <v>261</v>
      </c>
      <c r="M18" s="1"/>
    </row>
    <row r="19" spans="1:13" s="4" customFormat="1" ht="15" customHeight="1">
      <c r="A19" s="12">
        <v>16</v>
      </c>
      <c r="B19" s="6" t="s">
        <v>81</v>
      </c>
      <c r="C19" s="6" t="s">
        <v>82</v>
      </c>
      <c r="D19" s="6" t="s">
        <v>83</v>
      </c>
      <c r="E19" s="7" t="s">
        <v>12</v>
      </c>
      <c r="F19" s="6" t="s">
        <v>14</v>
      </c>
      <c r="G19" s="6">
        <v>8</v>
      </c>
      <c r="H19" s="8">
        <f>VLOOKUP(F19,'[1]NAMKAR '!$C$3:$E$107,3,FALSE)</f>
        <v>58</v>
      </c>
      <c r="I19" s="8">
        <f t="shared" si="0"/>
        <v>8</v>
      </c>
      <c r="J19" s="8">
        <v>25</v>
      </c>
      <c r="K19" s="13">
        <f t="shared" si="1"/>
        <v>497</v>
      </c>
      <c r="M19" s="1"/>
    </row>
    <row r="20" spans="1:13" s="4" customFormat="1" ht="15" customHeight="1">
      <c r="A20" s="12">
        <v>17</v>
      </c>
      <c r="B20" s="6" t="s">
        <v>81</v>
      </c>
      <c r="C20" s="6" t="s">
        <v>84</v>
      </c>
      <c r="D20" s="6" t="s">
        <v>85</v>
      </c>
      <c r="E20" s="7" t="s">
        <v>12</v>
      </c>
      <c r="F20" s="6" t="s">
        <v>18</v>
      </c>
      <c r="G20" s="6">
        <v>13</v>
      </c>
      <c r="H20" s="8">
        <f>VLOOKUP(F20,'[1]NAMKAR '!$C$3:$E$107,3,FALSE)</f>
        <v>58</v>
      </c>
      <c r="I20" s="8">
        <f t="shared" si="0"/>
        <v>13</v>
      </c>
      <c r="J20" s="8">
        <v>25</v>
      </c>
      <c r="K20" s="13">
        <f t="shared" si="1"/>
        <v>792</v>
      </c>
      <c r="M20" s="1"/>
    </row>
    <row r="21" spans="1:13" s="4" customFormat="1" ht="15" customHeight="1">
      <c r="A21" s="12">
        <v>18</v>
      </c>
      <c r="B21" s="6" t="s">
        <v>81</v>
      </c>
      <c r="C21" s="6" t="s">
        <v>86</v>
      </c>
      <c r="D21" s="6" t="s">
        <v>87</v>
      </c>
      <c r="E21" s="7" t="s">
        <v>12</v>
      </c>
      <c r="F21" s="6" t="s">
        <v>36</v>
      </c>
      <c r="G21" s="6">
        <v>4</v>
      </c>
      <c r="H21" s="8">
        <f>VLOOKUP(F21,'[1]NAMKAR '!$C$3:$E$107,3,FALSE)</f>
        <v>58</v>
      </c>
      <c r="I21" s="8">
        <f t="shared" si="0"/>
        <v>4</v>
      </c>
      <c r="J21" s="8">
        <v>25</v>
      </c>
      <c r="K21" s="13">
        <f t="shared" si="1"/>
        <v>261</v>
      </c>
      <c r="M21" s="1"/>
    </row>
    <row r="22" spans="1:13" s="4" customFormat="1" ht="15" customHeight="1">
      <c r="A22" s="12">
        <v>19</v>
      </c>
      <c r="B22" s="6" t="s">
        <v>81</v>
      </c>
      <c r="C22" s="6" t="s">
        <v>88</v>
      </c>
      <c r="D22" s="6" t="s">
        <v>89</v>
      </c>
      <c r="E22" s="7" t="s">
        <v>12</v>
      </c>
      <c r="F22" s="6" t="s">
        <v>19</v>
      </c>
      <c r="G22" s="6">
        <v>6</v>
      </c>
      <c r="H22" s="8">
        <f>VLOOKUP(F22,'[1]NAMKAR '!$C$3:$E$107,3,FALSE)</f>
        <v>58</v>
      </c>
      <c r="I22" s="8">
        <f t="shared" si="0"/>
        <v>6</v>
      </c>
      <c r="J22" s="8">
        <v>25</v>
      </c>
      <c r="K22" s="13">
        <f t="shared" si="1"/>
        <v>379</v>
      </c>
      <c r="M22" s="1"/>
    </row>
    <row r="23" spans="1:13" s="4" customFormat="1" ht="15" customHeight="1">
      <c r="A23" s="12">
        <v>20</v>
      </c>
      <c r="B23" s="6" t="s">
        <v>90</v>
      </c>
      <c r="C23" s="6" t="s">
        <v>91</v>
      </c>
      <c r="D23" s="6" t="s">
        <v>92</v>
      </c>
      <c r="E23" s="7" t="s">
        <v>12</v>
      </c>
      <c r="F23" s="6" t="s">
        <v>15</v>
      </c>
      <c r="G23" s="6">
        <v>13</v>
      </c>
      <c r="H23" s="8">
        <f>VLOOKUP(F23,'[1]NAMKAR '!$C$3:$E$107,3,FALSE)</f>
        <v>58</v>
      </c>
      <c r="I23" s="8">
        <f t="shared" si="0"/>
        <v>13</v>
      </c>
      <c r="J23" s="8">
        <v>25</v>
      </c>
      <c r="K23" s="13">
        <f t="shared" si="1"/>
        <v>792</v>
      </c>
      <c r="M23" s="1"/>
    </row>
    <row r="24" spans="1:13" s="4" customFormat="1" ht="15" customHeight="1">
      <c r="A24" s="12">
        <v>21</v>
      </c>
      <c r="B24" s="6" t="s">
        <v>93</v>
      </c>
      <c r="C24" s="6" t="s">
        <v>94</v>
      </c>
      <c r="D24" s="6" t="s">
        <v>95</v>
      </c>
      <c r="E24" s="7" t="s">
        <v>12</v>
      </c>
      <c r="F24" s="6" t="s">
        <v>16</v>
      </c>
      <c r="G24" s="6">
        <v>8</v>
      </c>
      <c r="H24" s="8">
        <f>VLOOKUP(F24,'[1]NAMKAR '!$C$3:$E$107,3,FALSE)</f>
        <v>58</v>
      </c>
      <c r="I24" s="8">
        <f t="shared" si="0"/>
        <v>8</v>
      </c>
      <c r="J24" s="8">
        <v>25</v>
      </c>
      <c r="K24" s="13">
        <f t="shared" si="1"/>
        <v>497</v>
      </c>
      <c r="M24" s="1"/>
    </row>
    <row r="25" spans="1:13" s="4" customFormat="1" ht="15" customHeight="1">
      <c r="A25" s="12">
        <v>22</v>
      </c>
      <c r="B25" s="6" t="s">
        <v>93</v>
      </c>
      <c r="C25" s="6" t="s">
        <v>96</v>
      </c>
      <c r="D25" s="6" t="s">
        <v>97</v>
      </c>
      <c r="E25" s="7" t="s">
        <v>12</v>
      </c>
      <c r="F25" s="6" t="s">
        <v>13</v>
      </c>
      <c r="G25" s="6">
        <v>12</v>
      </c>
      <c r="H25" s="8">
        <f>VLOOKUP(F25,'[1]NAMKAR '!$C$3:$E$107,3,FALSE)</f>
        <v>85</v>
      </c>
      <c r="I25" s="8">
        <f t="shared" si="0"/>
        <v>12</v>
      </c>
      <c r="J25" s="8">
        <v>25</v>
      </c>
      <c r="K25" s="13">
        <f t="shared" si="1"/>
        <v>1057</v>
      </c>
      <c r="M25" s="1"/>
    </row>
    <row r="26" spans="1:13" s="4" customFormat="1" ht="15" customHeight="1">
      <c r="A26" s="12">
        <v>23</v>
      </c>
      <c r="B26" s="6" t="s">
        <v>98</v>
      </c>
      <c r="C26" s="6" t="s">
        <v>99</v>
      </c>
      <c r="D26" s="6" t="s">
        <v>100</v>
      </c>
      <c r="E26" s="7" t="s">
        <v>12</v>
      </c>
      <c r="F26" s="6" t="s">
        <v>101</v>
      </c>
      <c r="G26" s="6">
        <v>4</v>
      </c>
      <c r="H26" s="8">
        <f>VLOOKUP(F26,'[1]NAMKAR '!$C$3:$E$107,3,FALSE)</f>
        <v>58</v>
      </c>
      <c r="I26" s="8">
        <f t="shared" si="0"/>
        <v>4</v>
      </c>
      <c r="J26" s="8">
        <v>25</v>
      </c>
      <c r="K26" s="13">
        <f t="shared" si="1"/>
        <v>261</v>
      </c>
      <c r="M26" s="1"/>
    </row>
    <row r="27" spans="1:13" s="4" customFormat="1" ht="15" customHeight="1">
      <c r="A27" s="12">
        <v>24</v>
      </c>
      <c r="B27" s="6" t="s">
        <v>102</v>
      </c>
      <c r="C27" s="6" t="s">
        <v>103</v>
      </c>
      <c r="D27" s="6" t="s">
        <v>104</v>
      </c>
      <c r="E27" s="7" t="s">
        <v>12</v>
      </c>
      <c r="F27" s="6" t="s">
        <v>24</v>
      </c>
      <c r="G27" s="6">
        <v>10</v>
      </c>
      <c r="H27" s="8">
        <f>VLOOKUP(F27,'[1]NAMKAR '!$C$3:$E$107,3,FALSE)</f>
        <v>80</v>
      </c>
      <c r="I27" s="8">
        <f t="shared" si="0"/>
        <v>10</v>
      </c>
      <c r="J27" s="8">
        <v>25</v>
      </c>
      <c r="K27" s="13">
        <f t="shared" si="1"/>
        <v>835</v>
      </c>
      <c r="M27" s="1"/>
    </row>
    <row r="28" spans="1:13" s="4" customFormat="1" ht="15" customHeight="1">
      <c r="A28" s="12">
        <v>25</v>
      </c>
      <c r="B28" s="6" t="s">
        <v>102</v>
      </c>
      <c r="C28" s="6" t="s">
        <v>105</v>
      </c>
      <c r="D28" s="6" t="s">
        <v>106</v>
      </c>
      <c r="E28" s="7" t="s">
        <v>12</v>
      </c>
      <c r="F28" s="6" t="s">
        <v>32</v>
      </c>
      <c r="G28" s="6">
        <v>7</v>
      </c>
      <c r="H28" s="8">
        <f>VLOOKUP(F28,'[1]NAMKAR '!$C$3:$E$107,3,FALSE)</f>
        <v>80</v>
      </c>
      <c r="I28" s="8">
        <f t="shared" si="0"/>
        <v>7</v>
      </c>
      <c r="J28" s="8">
        <v>25</v>
      </c>
      <c r="K28" s="13">
        <f t="shared" si="1"/>
        <v>592</v>
      </c>
      <c r="M28" s="1"/>
    </row>
    <row r="29" spans="1:13" s="4" customFormat="1" ht="15" customHeight="1">
      <c r="A29" s="12">
        <v>26</v>
      </c>
      <c r="B29" s="6" t="s">
        <v>102</v>
      </c>
      <c r="C29" s="6" t="s">
        <v>107</v>
      </c>
      <c r="D29" s="6" t="s">
        <v>108</v>
      </c>
      <c r="E29" s="7" t="s">
        <v>12</v>
      </c>
      <c r="F29" s="6" t="s">
        <v>19</v>
      </c>
      <c r="G29" s="6">
        <v>6</v>
      </c>
      <c r="H29" s="8">
        <f>VLOOKUP(F29,'[1]NAMKAR '!$C$3:$E$107,3,FALSE)</f>
        <v>58</v>
      </c>
      <c r="I29" s="8">
        <f t="shared" si="0"/>
        <v>6</v>
      </c>
      <c r="J29" s="8">
        <v>25</v>
      </c>
      <c r="K29" s="13">
        <f t="shared" si="1"/>
        <v>379</v>
      </c>
      <c r="M29" s="1"/>
    </row>
    <row r="30" spans="1:13" s="4" customFormat="1" ht="15" customHeight="1">
      <c r="A30" s="12">
        <v>27</v>
      </c>
      <c r="B30" s="6" t="s">
        <v>102</v>
      </c>
      <c r="C30" s="6" t="s">
        <v>109</v>
      </c>
      <c r="D30" s="6" t="s">
        <v>110</v>
      </c>
      <c r="E30" s="7" t="s">
        <v>12</v>
      </c>
      <c r="F30" s="6" t="s">
        <v>29</v>
      </c>
      <c r="G30" s="6">
        <v>10</v>
      </c>
      <c r="H30" s="8">
        <f>VLOOKUP(F30,'[1]NAMKAR '!$C$3:$E$107,3,FALSE)</f>
        <v>58</v>
      </c>
      <c r="I30" s="8">
        <f t="shared" si="0"/>
        <v>10</v>
      </c>
      <c r="J30" s="8">
        <v>25</v>
      </c>
      <c r="K30" s="13">
        <f t="shared" si="1"/>
        <v>615</v>
      </c>
      <c r="M30" s="1"/>
    </row>
    <row r="31" spans="1:13" s="4" customFormat="1" ht="15" customHeight="1">
      <c r="A31" s="12">
        <v>28</v>
      </c>
      <c r="B31" s="6" t="s">
        <v>111</v>
      </c>
      <c r="C31" s="6" t="s">
        <v>112</v>
      </c>
      <c r="D31" s="6" t="s">
        <v>113</v>
      </c>
      <c r="E31" s="7" t="s">
        <v>12</v>
      </c>
      <c r="F31" s="6" t="s">
        <v>16</v>
      </c>
      <c r="G31" s="6">
        <v>9</v>
      </c>
      <c r="H31" s="8">
        <f>VLOOKUP(F31,'[1]NAMKAR '!$C$3:$E$107,3,FALSE)</f>
        <v>58</v>
      </c>
      <c r="I31" s="8">
        <f t="shared" si="0"/>
        <v>9</v>
      </c>
      <c r="J31" s="8">
        <v>25</v>
      </c>
      <c r="K31" s="13">
        <f t="shared" si="1"/>
        <v>556</v>
      </c>
      <c r="M31" s="1"/>
    </row>
    <row r="32" spans="1:13" s="4" customFormat="1" ht="15" customHeight="1">
      <c r="A32" s="12">
        <v>29</v>
      </c>
      <c r="B32" s="6" t="s">
        <v>114</v>
      </c>
      <c r="C32" s="6" t="s">
        <v>115</v>
      </c>
      <c r="D32" s="6" t="s">
        <v>116</v>
      </c>
      <c r="E32" s="7" t="s">
        <v>12</v>
      </c>
      <c r="F32" s="6" t="s">
        <v>17</v>
      </c>
      <c r="G32" s="6">
        <v>4</v>
      </c>
      <c r="H32" s="8">
        <f>VLOOKUP(F32,'[1]NAMKAR '!$C$3:$E$107,3,FALSE)</f>
        <v>58</v>
      </c>
      <c r="I32" s="8">
        <f t="shared" si="0"/>
        <v>4</v>
      </c>
      <c r="J32" s="8">
        <v>25</v>
      </c>
      <c r="K32" s="13">
        <f t="shared" si="1"/>
        <v>261</v>
      </c>
      <c r="M32" s="1"/>
    </row>
    <row r="33" spans="1:13" s="4" customFormat="1" ht="15" customHeight="1">
      <c r="A33" s="12">
        <v>30</v>
      </c>
      <c r="B33" s="6" t="s">
        <v>114</v>
      </c>
      <c r="C33" s="6" t="s">
        <v>117</v>
      </c>
      <c r="D33" s="6" t="s">
        <v>118</v>
      </c>
      <c r="E33" s="7" t="s">
        <v>12</v>
      </c>
      <c r="F33" s="6" t="s">
        <v>29</v>
      </c>
      <c r="G33" s="6">
        <v>20</v>
      </c>
      <c r="H33" s="8">
        <f>VLOOKUP(F33,'[1]NAMKAR '!$C$3:$E$107,3,FALSE)</f>
        <v>58</v>
      </c>
      <c r="I33" s="8">
        <f t="shared" si="0"/>
        <v>20</v>
      </c>
      <c r="J33" s="8">
        <v>25</v>
      </c>
      <c r="K33" s="13">
        <f t="shared" si="1"/>
        <v>1205</v>
      </c>
      <c r="M33" s="1"/>
    </row>
    <row r="34" spans="1:13" s="4" customFormat="1" ht="15" customHeight="1">
      <c r="A34" s="12">
        <v>31</v>
      </c>
      <c r="B34" s="6" t="s">
        <v>114</v>
      </c>
      <c r="C34" s="6" t="s">
        <v>119</v>
      </c>
      <c r="D34" s="6" t="s">
        <v>39</v>
      </c>
      <c r="E34" s="7" t="s">
        <v>12</v>
      </c>
      <c r="F34" s="6" t="s">
        <v>16</v>
      </c>
      <c r="G34" s="6">
        <v>11</v>
      </c>
      <c r="H34" s="8">
        <f>VLOOKUP(F34,'[1]NAMKAR '!$C$3:$E$107,3,FALSE)</f>
        <v>58</v>
      </c>
      <c r="I34" s="8">
        <f t="shared" si="0"/>
        <v>11</v>
      </c>
      <c r="J34" s="8">
        <v>25</v>
      </c>
      <c r="K34" s="13">
        <f t="shared" si="1"/>
        <v>674</v>
      </c>
      <c r="M34" s="1"/>
    </row>
    <row r="35" spans="1:13" s="4" customFormat="1" ht="15" customHeight="1">
      <c r="A35" s="12">
        <v>32</v>
      </c>
      <c r="B35" s="6" t="s">
        <v>114</v>
      </c>
      <c r="C35" s="6" t="s">
        <v>120</v>
      </c>
      <c r="D35" s="6" t="s">
        <v>121</v>
      </c>
      <c r="E35" s="7" t="s">
        <v>12</v>
      </c>
      <c r="F35" s="6" t="s">
        <v>19</v>
      </c>
      <c r="G35" s="6">
        <v>9</v>
      </c>
      <c r="H35" s="8">
        <f>VLOOKUP(F35,'[1]NAMKAR '!$C$3:$E$107,3,FALSE)</f>
        <v>58</v>
      </c>
      <c r="I35" s="8">
        <f t="shared" si="0"/>
        <v>9</v>
      </c>
      <c r="J35" s="8">
        <v>25</v>
      </c>
      <c r="K35" s="13">
        <f t="shared" si="1"/>
        <v>556</v>
      </c>
      <c r="M35" s="1"/>
    </row>
    <row r="36" spans="1:13" s="4" customFormat="1" ht="15" customHeight="1">
      <c r="A36" s="12">
        <v>33</v>
      </c>
      <c r="B36" s="6" t="s">
        <v>122</v>
      </c>
      <c r="C36" s="6" t="s">
        <v>123</v>
      </c>
      <c r="D36" s="6" t="s">
        <v>124</v>
      </c>
      <c r="E36" s="7" t="s">
        <v>12</v>
      </c>
      <c r="F36" s="6" t="s">
        <v>21</v>
      </c>
      <c r="G36" s="6">
        <v>3</v>
      </c>
      <c r="H36" s="8">
        <f>VLOOKUP(F36,'[1]NAMKAR '!$C$3:$E$107,3,FALSE)</f>
        <v>58</v>
      </c>
      <c r="I36" s="8">
        <f t="shared" ref="I36:I58" si="2">G36*1</f>
        <v>3</v>
      </c>
      <c r="J36" s="8">
        <v>25</v>
      </c>
      <c r="K36" s="13">
        <f t="shared" ref="K36:K58" si="3">G36*H36+I36+J36</f>
        <v>202</v>
      </c>
      <c r="M36" s="1"/>
    </row>
    <row r="37" spans="1:13" s="4" customFormat="1" ht="15" customHeight="1">
      <c r="A37" s="12">
        <v>34</v>
      </c>
      <c r="B37" s="6" t="s">
        <v>122</v>
      </c>
      <c r="C37" s="6" t="s">
        <v>125</v>
      </c>
      <c r="D37" s="6" t="s">
        <v>126</v>
      </c>
      <c r="E37" s="7" t="s">
        <v>12</v>
      </c>
      <c r="F37" s="6" t="s">
        <v>28</v>
      </c>
      <c r="G37" s="6">
        <v>9</v>
      </c>
      <c r="H37" s="8">
        <f>VLOOKUP(F37,'[1]NAMKAR '!$C$3:$E$107,3,FALSE)</f>
        <v>58</v>
      </c>
      <c r="I37" s="8">
        <f t="shared" si="2"/>
        <v>9</v>
      </c>
      <c r="J37" s="8">
        <v>25</v>
      </c>
      <c r="K37" s="13">
        <f t="shared" si="3"/>
        <v>556</v>
      </c>
      <c r="M37" s="1"/>
    </row>
    <row r="38" spans="1:13" s="4" customFormat="1" ht="15" customHeight="1">
      <c r="A38" s="12">
        <v>35</v>
      </c>
      <c r="B38" s="6" t="s">
        <v>122</v>
      </c>
      <c r="C38" s="6" t="s">
        <v>127</v>
      </c>
      <c r="D38" s="6" t="s">
        <v>128</v>
      </c>
      <c r="E38" s="7" t="s">
        <v>12</v>
      </c>
      <c r="F38" s="6" t="s">
        <v>26</v>
      </c>
      <c r="G38" s="6">
        <v>5</v>
      </c>
      <c r="H38" s="8">
        <f>VLOOKUP(F38,'[1]NAMKAR '!$C$3:$E$107,3,FALSE)</f>
        <v>58</v>
      </c>
      <c r="I38" s="8">
        <f t="shared" si="2"/>
        <v>5</v>
      </c>
      <c r="J38" s="8">
        <v>25</v>
      </c>
      <c r="K38" s="13">
        <f t="shared" si="3"/>
        <v>320</v>
      </c>
      <c r="M38" s="1"/>
    </row>
    <row r="39" spans="1:13" s="4" customFormat="1" ht="15" customHeight="1">
      <c r="A39" s="12">
        <v>36</v>
      </c>
      <c r="B39" s="6" t="s">
        <v>129</v>
      </c>
      <c r="C39" s="6" t="s">
        <v>130</v>
      </c>
      <c r="D39" s="6" t="s">
        <v>131</v>
      </c>
      <c r="E39" s="7" t="s">
        <v>12</v>
      </c>
      <c r="F39" s="6" t="s">
        <v>23</v>
      </c>
      <c r="G39" s="6">
        <v>6</v>
      </c>
      <c r="H39" s="8">
        <f>VLOOKUP(F39,'[1]NAMKAR '!$C$3:$E$107,3,FALSE)</f>
        <v>80</v>
      </c>
      <c r="I39" s="8">
        <f t="shared" si="2"/>
        <v>6</v>
      </c>
      <c r="J39" s="8">
        <v>25</v>
      </c>
      <c r="K39" s="13">
        <f t="shared" si="3"/>
        <v>511</v>
      </c>
      <c r="M39" s="1"/>
    </row>
    <row r="40" spans="1:13" s="4" customFormat="1" ht="15" customHeight="1">
      <c r="A40" s="12">
        <v>37</v>
      </c>
      <c r="B40" s="6" t="s">
        <v>129</v>
      </c>
      <c r="C40" s="6" t="s">
        <v>132</v>
      </c>
      <c r="D40" s="6" t="s">
        <v>133</v>
      </c>
      <c r="E40" s="7" t="s">
        <v>12</v>
      </c>
      <c r="F40" s="6" t="s">
        <v>22</v>
      </c>
      <c r="G40" s="6">
        <v>4</v>
      </c>
      <c r="H40" s="8">
        <f>VLOOKUP(F40,'[1]NAMKAR '!$C$3:$E$107,3,FALSE)</f>
        <v>85</v>
      </c>
      <c r="I40" s="8">
        <f t="shared" si="2"/>
        <v>4</v>
      </c>
      <c r="J40" s="8">
        <v>25</v>
      </c>
      <c r="K40" s="13">
        <f t="shared" si="3"/>
        <v>369</v>
      </c>
      <c r="M40" s="1"/>
    </row>
    <row r="41" spans="1:13" s="4" customFormat="1" ht="15" customHeight="1">
      <c r="A41" s="12">
        <v>38</v>
      </c>
      <c r="B41" s="6" t="s">
        <v>129</v>
      </c>
      <c r="C41" s="6" t="s">
        <v>134</v>
      </c>
      <c r="D41" s="6" t="s">
        <v>135</v>
      </c>
      <c r="E41" s="7" t="s">
        <v>12</v>
      </c>
      <c r="F41" s="6" t="s">
        <v>29</v>
      </c>
      <c r="G41" s="6">
        <v>13</v>
      </c>
      <c r="H41" s="8">
        <f>VLOOKUP(F41,'[1]NAMKAR '!$C$3:$E$107,3,FALSE)</f>
        <v>58</v>
      </c>
      <c r="I41" s="8">
        <f t="shared" si="2"/>
        <v>13</v>
      </c>
      <c r="J41" s="8">
        <v>25</v>
      </c>
      <c r="K41" s="13">
        <f t="shared" si="3"/>
        <v>792</v>
      </c>
      <c r="M41" s="1"/>
    </row>
    <row r="42" spans="1:13" s="4" customFormat="1" ht="15" customHeight="1">
      <c r="A42" s="12">
        <v>39</v>
      </c>
      <c r="B42" s="6" t="s">
        <v>136</v>
      </c>
      <c r="C42" s="6" t="s">
        <v>137</v>
      </c>
      <c r="D42" s="6" t="s">
        <v>138</v>
      </c>
      <c r="E42" s="7" t="s">
        <v>12</v>
      </c>
      <c r="F42" s="6" t="s">
        <v>34</v>
      </c>
      <c r="G42" s="6">
        <v>3</v>
      </c>
      <c r="H42" s="8">
        <f>VLOOKUP(F42,'[1]NAMKAR '!$C$3:$E$107,3,FALSE)</f>
        <v>58</v>
      </c>
      <c r="I42" s="8">
        <f t="shared" si="2"/>
        <v>3</v>
      </c>
      <c r="J42" s="8">
        <v>25</v>
      </c>
      <c r="K42" s="13">
        <f t="shared" si="3"/>
        <v>202</v>
      </c>
      <c r="M42" s="1"/>
    </row>
    <row r="43" spans="1:13" s="4" customFormat="1" ht="15" customHeight="1">
      <c r="A43" s="12">
        <v>40</v>
      </c>
      <c r="B43" s="6" t="s">
        <v>136</v>
      </c>
      <c r="C43" s="6" t="s">
        <v>139</v>
      </c>
      <c r="D43" s="6" t="s">
        <v>140</v>
      </c>
      <c r="E43" s="7" t="s">
        <v>12</v>
      </c>
      <c r="F43" s="6" t="s">
        <v>38</v>
      </c>
      <c r="G43" s="6">
        <v>5</v>
      </c>
      <c r="H43" s="8">
        <f>VLOOKUP(F43,'[1]NAMKAR '!$C$3:$E$107,3,FALSE)</f>
        <v>58</v>
      </c>
      <c r="I43" s="8">
        <f t="shared" si="2"/>
        <v>5</v>
      </c>
      <c r="J43" s="8">
        <v>25</v>
      </c>
      <c r="K43" s="13">
        <f t="shared" si="3"/>
        <v>320</v>
      </c>
      <c r="M43" s="1"/>
    </row>
    <row r="44" spans="1:13" s="4" customFormat="1" ht="15" customHeight="1">
      <c r="A44" s="12">
        <v>41</v>
      </c>
      <c r="B44" s="6" t="s">
        <v>136</v>
      </c>
      <c r="C44" s="6" t="s">
        <v>141</v>
      </c>
      <c r="D44" s="6" t="s">
        <v>142</v>
      </c>
      <c r="E44" s="7" t="s">
        <v>12</v>
      </c>
      <c r="F44" s="6" t="s">
        <v>33</v>
      </c>
      <c r="G44" s="6">
        <v>3</v>
      </c>
      <c r="H44" s="8">
        <f>VLOOKUP(F44,'[1]NAMKAR '!$C$3:$E$107,3,FALSE)</f>
        <v>58</v>
      </c>
      <c r="I44" s="8">
        <f t="shared" si="2"/>
        <v>3</v>
      </c>
      <c r="J44" s="8">
        <v>25</v>
      </c>
      <c r="K44" s="13">
        <f t="shared" si="3"/>
        <v>202</v>
      </c>
      <c r="M44" s="1"/>
    </row>
    <row r="45" spans="1:13" s="4" customFormat="1" ht="15" customHeight="1">
      <c r="A45" s="12">
        <v>42</v>
      </c>
      <c r="B45" s="6" t="s">
        <v>136</v>
      </c>
      <c r="C45" s="6" t="s">
        <v>143</v>
      </c>
      <c r="D45" s="6" t="s">
        <v>144</v>
      </c>
      <c r="E45" s="7" t="s">
        <v>12</v>
      </c>
      <c r="F45" s="6" t="s">
        <v>28</v>
      </c>
      <c r="G45" s="6">
        <v>11</v>
      </c>
      <c r="H45" s="8">
        <f>VLOOKUP(F45,'[1]NAMKAR '!$C$3:$E$107,3,FALSE)</f>
        <v>58</v>
      </c>
      <c r="I45" s="8">
        <f t="shared" si="2"/>
        <v>11</v>
      </c>
      <c r="J45" s="8">
        <v>25</v>
      </c>
      <c r="K45" s="13">
        <f t="shared" si="3"/>
        <v>674</v>
      </c>
      <c r="M45" s="1"/>
    </row>
    <row r="46" spans="1:13" s="4" customFormat="1" ht="15" customHeight="1">
      <c r="A46" s="12">
        <v>43</v>
      </c>
      <c r="B46" s="6" t="s">
        <v>145</v>
      </c>
      <c r="C46" s="6" t="s">
        <v>146</v>
      </c>
      <c r="D46" s="6" t="s">
        <v>147</v>
      </c>
      <c r="E46" s="7" t="s">
        <v>12</v>
      </c>
      <c r="F46" s="6" t="s">
        <v>20</v>
      </c>
      <c r="G46" s="6">
        <v>6</v>
      </c>
      <c r="H46" s="8">
        <f>VLOOKUP(F46,'[1]NAMKAR '!$C$3:$E$107,3,FALSE)</f>
        <v>58</v>
      </c>
      <c r="I46" s="8">
        <f t="shared" si="2"/>
        <v>6</v>
      </c>
      <c r="J46" s="8">
        <v>25</v>
      </c>
      <c r="K46" s="13">
        <f t="shared" si="3"/>
        <v>379</v>
      </c>
      <c r="M46" s="1"/>
    </row>
    <row r="47" spans="1:13" s="4" customFormat="1" ht="15" customHeight="1">
      <c r="A47" s="12">
        <v>44</v>
      </c>
      <c r="B47" s="6" t="s">
        <v>145</v>
      </c>
      <c r="C47" s="6" t="s">
        <v>148</v>
      </c>
      <c r="D47" s="6" t="s">
        <v>149</v>
      </c>
      <c r="E47" s="7" t="s">
        <v>12</v>
      </c>
      <c r="F47" s="6" t="s">
        <v>16</v>
      </c>
      <c r="G47" s="6">
        <v>13</v>
      </c>
      <c r="H47" s="8">
        <f>VLOOKUP(F47,'[1]NAMKAR '!$C$3:$E$107,3,FALSE)</f>
        <v>58</v>
      </c>
      <c r="I47" s="8">
        <f t="shared" si="2"/>
        <v>13</v>
      </c>
      <c r="J47" s="8">
        <v>25</v>
      </c>
      <c r="K47" s="13">
        <f t="shared" si="3"/>
        <v>792</v>
      </c>
      <c r="M47" s="1"/>
    </row>
    <row r="48" spans="1:13" s="4" customFormat="1" ht="15" customHeight="1">
      <c r="A48" s="12">
        <v>45</v>
      </c>
      <c r="B48" s="6" t="s">
        <v>145</v>
      </c>
      <c r="C48" s="6" t="s">
        <v>150</v>
      </c>
      <c r="D48" s="6" t="s">
        <v>151</v>
      </c>
      <c r="E48" s="7" t="s">
        <v>12</v>
      </c>
      <c r="F48" s="6" t="s">
        <v>152</v>
      </c>
      <c r="G48" s="6">
        <v>5</v>
      </c>
      <c r="H48" s="8">
        <f>VLOOKUP(F48,'[1]NAMKAR '!$C$3:$E$107,3,FALSE)</f>
        <v>58</v>
      </c>
      <c r="I48" s="8">
        <f t="shared" si="2"/>
        <v>5</v>
      </c>
      <c r="J48" s="8">
        <v>25</v>
      </c>
      <c r="K48" s="13">
        <f t="shared" si="3"/>
        <v>320</v>
      </c>
      <c r="M48" s="1"/>
    </row>
    <row r="49" spans="1:13" s="4" customFormat="1" ht="15" customHeight="1">
      <c r="A49" s="12">
        <v>46</v>
      </c>
      <c r="B49" s="6" t="s">
        <v>153</v>
      </c>
      <c r="C49" s="6" t="s">
        <v>154</v>
      </c>
      <c r="D49" s="6" t="s">
        <v>155</v>
      </c>
      <c r="E49" s="7" t="s">
        <v>12</v>
      </c>
      <c r="F49" s="6" t="s">
        <v>25</v>
      </c>
      <c r="G49" s="6">
        <v>9</v>
      </c>
      <c r="H49" s="8">
        <f>VLOOKUP(F49,'[1]NAMKAR '!$C$3:$E$107,3,FALSE)</f>
        <v>58</v>
      </c>
      <c r="I49" s="8">
        <f t="shared" si="2"/>
        <v>9</v>
      </c>
      <c r="J49" s="8">
        <v>25</v>
      </c>
      <c r="K49" s="13">
        <f t="shared" si="3"/>
        <v>556</v>
      </c>
      <c r="M49" s="1"/>
    </row>
    <row r="50" spans="1:13" s="4" customFormat="1" ht="15" customHeight="1">
      <c r="A50" s="12">
        <v>47</v>
      </c>
      <c r="B50" s="6" t="s">
        <v>153</v>
      </c>
      <c r="C50" s="6" t="s">
        <v>156</v>
      </c>
      <c r="D50" s="6" t="s">
        <v>40</v>
      </c>
      <c r="E50" s="7" t="s">
        <v>12</v>
      </c>
      <c r="F50" s="7" t="s">
        <v>30</v>
      </c>
      <c r="G50" s="6">
        <v>4</v>
      </c>
      <c r="H50" s="8">
        <f>VLOOKUP(F50,'[1]NAMKAR '!$C$3:$E$107,3,FALSE)</f>
        <v>58</v>
      </c>
      <c r="I50" s="8">
        <f t="shared" si="2"/>
        <v>4</v>
      </c>
      <c r="J50" s="8">
        <v>25</v>
      </c>
      <c r="K50" s="13">
        <f t="shared" si="3"/>
        <v>261</v>
      </c>
      <c r="M50" s="1"/>
    </row>
    <row r="51" spans="1:13" s="4" customFormat="1" ht="15" customHeight="1">
      <c r="A51" s="12">
        <v>48</v>
      </c>
      <c r="B51" s="6" t="s">
        <v>153</v>
      </c>
      <c r="C51" s="6" t="s">
        <v>157</v>
      </c>
      <c r="D51" s="6" t="s">
        <v>158</v>
      </c>
      <c r="E51" s="7" t="s">
        <v>12</v>
      </c>
      <c r="F51" s="6" t="s">
        <v>32</v>
      </c>
      <c r="G51" s="6">
        <v>4</v>
      </c>
      <c r="H51" s="8">
        <f>VLOOKUP(F51,'[1]NAMKAR '!$C$3:$E$107,3,FALSE)</f>
        <v>80</v>
      </c>
      <c r="I51" s="8">
        <f t="shared" si="2"/>
        <v>4</v>
      </c>
      <c r="J51" s="8">
        <v>25</v>
      </c>
      <c r="K51" s="13">
        <f t="shared" si="3"/>
        <v>349</v>
      </c>
      <c r="M51" s="1"/>
    </row>
    <row r="52" spans="1:13" s="4" customFormat="1" ht="15" customHeight="1">
      <c r="A52" s="12">
        <v>49</v>
      </c>
      <c r="B52" s="6" t="s">
        <v>159</v>
      </c>
      <c r="C52" s="6" t="s">
        <v>160</v>
      </c>
      <c r="D52" s="6" t="s">
        <v>161</v>
      </c>
      <c r="E52" s="7" t="s">
        <v>12</v>
      </c>
      <c r="F52" s="6" t="s">
        <v>13</v>
      </c>
      <c r="G52" s="6">
        <v>11</v>
      </c>
      <c r="H52" s="8">
        <f>VLOOKUP(F52,'[1]NAMKAR '!$C$3:$E$107,3,FALSE)</f>
        <v>85</v>
      </c>
      <c r="I52" s="8">
        <f t="shared" si="2"/>
        <v>11</v>
      </c>
      <c r="J52" s="8">
        <v>25</v>
      </c>
      <c r="K52" s="13">
        <f t="shared" si="3"/>
        <v>971</v>
      </c>
      <c r="M52" s="1"/>
    </row>
    <row r="53" spans="1:13" s="4" customFormat="1" ht="15" customHeight="1">
      <c r="A53" s="12">
        <v>50</v>
      </c>
      <c r="B53" s="6" t="s">
        <v>159</v>
      </c>
      <c r="C53" s="6" t="s">
        <v>162</v>
      </c>
      <c r="D53" s="6" t="s">
        <v>163</v>
      </c>
      <c r="E53" s="7" t="s">
        <v>12</v>
      </c>
      <c r="F53" s="6" t="s">
        <v>23</v>
      </c>
      <c r="G53" s="6">
        <v>6</v>
      </c>
      <c r="H53" s="8">
        <f>VLOOKUP(F53,'[1]NAMKAR '!$C$3:$E$107,3,FALSE)</f>
        <v>80</v>
      </c>
      <c r="I53" s="8">
        <f t="shared" si="2"/>
        <v>6</v>
      </c>
      <c r="J53" s="8">
        <v>25</v>
      </c>
      <c r="K53" s="13">
        <f t="shared" si="3"/>
        <v>511</v>
      </c>
      <c r="M53" s="1"/>
    </row>
    <row r="54" spans="1:13" s="4" customFormat="1" ht="15" customHeight="1">
      <c r="A54" s="12">
        <v>51</v>
      </c>
      <c r="B54" s="6" t="s">
        <v>164</v>
      </c>
      <c r="C54" s="6" t="s">
        <v>165</v>
      </c>
      <c r="D54" s="6" t="s">
        <v>41</v>
      </c>
      <c r="E54" s="7" t="s">
        <v>12</v>
      </c>
      <c r="F54" s="6" t="s">
        <v>101</v>
      </c>
      <c r="G54" s="6">
        <v>5</v>
      </c>
      <c r="H54" s="8">
        <f>VLOOKUP(F54,'[1]NAMKAR '!$C$3:$E$107,3,FALSE)</f>
        <v>58</v>
      </c>
      <c r="I54" s="8">
        <f t="shared" si="2"/>
        <v>5</v>
      </c>
      <c r="J54" s="8">
        <v>25</v>
      </c>
      <c r="K54" s="13">
        <f t="shared" si="3"/>
        <v>320</v>
      </c>
      <c r="M54" s="1"/>
    </row>
    <row r="55" spans="1:13" s="4" customFormat="1" ht="15" customHeight="1">
      <c r="A55" s="12">
        <v>52</v>
      </c>
      <c r="B55" s="6" t="s">
        <v>164</v>
      </c>
      <c r="C55" s="6" t="s">
        <v>166</v>
      </c>
      <c r="D55" s="6" t="s">
        <v>167</v>
      </c>
      <c r="E55" s="7" t="s">
        <v>12</v>
      </c>
      <c r="F55" s="6" t="s">
        <v>14</v>
      </c>
      <c r="G55" s="6">
        <v>10</v>
      </c>
      <c r="H55" s="8">
        <f>VLOOKUP(F55,'[1]NAMKAR '!$C$3:$E$107,3,FALSE)</f>
        <v>58</v>
      </c>
      <c r="I55" s="8">
        <f t="shared" si="2"/>
        <v>10</v>
      </c>
      <c r="J55" s="8">
        <v>25</v>
      </c>
      <c r="K55" s="13">
        <f t="shared" si="3"/>
        <v>615</v>
      </c>
      <c r="M55" s="1"/>
    </row>
    <row r="56" spans="1:13" s="4" customFormat="1" ht="15" customHeight="1">
      <c r="A56" s="12">
        <v>53</v>
      </c>
      <c r="B56" s="6" t="s">
        <v>164</v>
      </c>
      <c r="C56" s="6" t="s">
        <v>168</v>
      </c>
      <c r="D56" s="6" t="s">
        <v>35</v>
      </c>
      <c r="E56" s="7" t="s">
        <v>12</v>
      </c>
      <c r="F56" s="6" t="s">
        <v>18</v>
      </c>
      <c r="G56" s="6">
        <v>14</v>
      </c>
      <c r="H56" s="8">
        <f>VLOOKUP(F56,'[1]NAMKAR '!$C$3:$E$107,3,FALSE)</f>
        <v>58</v>
      </c>
      <c r="I56" s="8">
        <f t="shared" si="2"/>
        <v>14</v>
      </c>
      <c r="J56" s="8">
        <v>25</v>
      </c>
      <c r="K56" s="13">
        <f t="shared" si="3"/>
        <v>851</v>
      </c>
      <c r="M56" s="1"/>
    </row>
    <row r="57" spans="1:13" s="4" customFormat="1" ht="15" customHeight="1">
      <c r="A57" s="12">
        <v>54</v>
      </c>
      <c r="B57" s="6" t="s">
        <v>164</v>
      </c>
      <c r="C57" s="6" t="s">
        <v>169</v>
      </c>
      <c r="D57" s="6" t="s">
        <v>170</v>
      </c>
      <c r="E57" s="7" t="s">
        <v>12</v>
      </c>
      <c r="F57" s="6" t="s">
        <v>16</v>
      </c>
      <c r="G57" s="6">
        <v>13</v>
      </c>
      <c r="H57" s="8">
        <f>VLOOKUP(F57,'[1]NAMKAR '!$C$3:$E$107,3,FALSE)</f>
        <v>58</v>
      </c>
      <c r="I57" s="8">
        <f t="shared" si="2"/>
        <v>13</v>
      </c>
      <c r="J57" s="8">
        <v>25</v>
      </c>
      <c r="K57" s="13">
        <f t="shared" si="3"/>
        <v>792</v>
      </c>
      <c r="M57" s="1"/>
    </row>
    <row r="58" spans="1:13" s="4" customFormat="1" ht="15" customHeight="1" thickBot="1">
      <c r="A58" s="24">
        <v>55</v>
      </c>
      <c r="B58" s="25" t="s">
        <v>164</v>
      </c>
      <c r="C58" s="25" t="s">
        <v>171</v>
      </c>
      <c r="D58" s="25" t="s">
        <v>172</v>
      </c>
      <c r="E58" s="26" t="s">
        <v>12</v>
      </c>
      <c r="F58" s="25" t="s">
        <v>29</v>
      </c>
      <c r="G58" s="25">
        <v>10</v>
      </c>
      <c r="H58" s="27">
        <f>VLOOKUP(F58,'[1]NAMKAR '!$C$3:$E$107,3,FALSE)</f>
        <v>58</v>
      </c>
      <c r="I58" s="27">
        <f t="shared" si="2"/>
        <v>10</v>
      </c>
      <c r="J58" s="27">
        <v>25</v>
      </c>
      <c r="K58" s="28">
        <f t="shared" si="3"/>
        <v>615</v>
      </c>
      <c r="M58" s="1"/>
    </row>
    <row r="59" spans="1:13" s="4" customFormat="1" ht="15" customHeight="1" thickBot="1">
      <c r="A59" s="43" t="s">
        <v>173</v>
      </c>
      <c r="B59" s="44"/>
      <c r="C59" s="44"/>
      <c r="D59" s="44"/>
      <c r="E59" s="44"/>
      <c r="F59" s="44"/>
      <c r="G59" s="44"/>
      <c r="H59" s="44"/>
      <c r="I59" s="44"/>
      <c r="J59" s="44"/>
      <c r="K59" s="29">
        <f>SUM(K4:K58)</f>
        <v>36972</v>
      </c>
      <c r="M59" s="1"/>
    </row>
    <row r="60" spans="1:13" s="4" customFormat="1" ht="15" customHeight="1" thickBot="1">
      <c r="A60" s="9"/>
      <c r="B60"/>
      <c r="C60"/>
      <c r="D60"/>
      <c r="E60"/>
      <c r="F60"/>
      <c r="G60" s="11">
        <f>SUM(G4:G58)</f>
        <v>538</v>
      </c>
      <c r="H60" s="10"/>
      <c r="I60" s="10"/>
      <c r="J60" s="10"/>
      <c r="K60" s="10"/>
      <c r="M60" s="1"/>
    </row>
    <row r="61" spans="1:13" s="5" customFormat="1" ht="33" customHeight="1" thickBot="1">
      <c r="A61" s="33" t="s">
        <v>43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3" s="3" customFormat="1" ht="30" customHeight="1" thickBot="1">
      <c r="A62" s="30" t="s">
        <v>0</v>
      </c>
      <c r="B62" s="31"/>
      <c r="C62" s="31"/>
      <c r="D62" s="31"/>
      <c r="E62" s="31"/>
      <c r="F62" s="31"/>
      <c r="G62" s="31"/>
      <c r="H62" s="31"/>
      <c r="I62" s="31"/>
      <c r="J62" s="31"/>
      <c r="K62" s="32"/>
    </row>
  </sheetData>
  <sortState ref="B4:K90">
    <sortCondition ref="B4:B90"/>
    <sortCondition ref="C4:C90"/>
  </sortState>
  <mergeCells count="7">
    <mergeCell ref="A62:K62"/>
    <mergeCell ref="A61:K61"/>
    <mergeCell ref="A1:G1"/>
    <mergeCell ref="A2:G2"/>
    <mergeCell ref="H1:K1"/>
    <mergeCell ref="H2:K2"/>
    <mergeCell ref="A59:J59"/>
  </mergeCells>
  <conditionalFormatting sqref="C62:C1048576 C1:C60">
    <cfRule type="duplicateValues" dxfId="0" priority="2"/>
  </conditionalFormatting>
  <pageMargins left="0.27559055118110237" right="0.19685039370078741" top="0.39370078740157483" bottom="0.55118110236220474" header="0.15748031496062992" footer="0.19685039370078741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2025-02-05T11:52:28Z</cp:lastPrinted>
  <dcterms:created xsi:type="dcterms:W3CDTF">2023-03-02T07:52:20Z</dcterms:created>
  <dcterms:modified xsi:type="dcterms:W3CDTF">2025-02-09T05:05:58Z</dcterms:modified>
</cp:coreProperties>
</file>