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/>
  <c r="I6"/>
  <c r="I7"/>
  <c r="I8"/>
  <c r="I9"/>
  <c r="I10"/>
  <c r="I11"/>
  <c r="I4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<sst xmlns="http://schemas.openxmlformats.org/spreadsheetml/2006/main" count="57" uniqueCount="45">
  <si>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</si>
  <si>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DD</t>
  </si>
  <si>
    <t>11/1/2025</t>
  </si>
  <si>
    <t>0890</t>
  </si>
  <si>
    <t>05/1/2025</t>
  </si>
  <si>
    <t>0877</t>
  </si>
  <si>
    <t>0891</t>
  </si>
  <si>
    <t>07/1/2025</t>
  </si>
  <si>
    <t>0866</t>
  </si>
  <si>
    <t>15/1/2025</t>
  </si>
  <si>
    <t>897</t>
  </si>
  <si>
    <t>17/1/2025</t>
  </si>
  <si>
    <t>0901</t>
  </si>
  <si>
    <t>03/1/2025</t>
  </si>
  <si>
    <t>0861</t>
  </si>
  <si>
    <t>Thanking you for your business.
PRAGATI LOGISTICS</t>
  </si>
  <si>
    <t>905</t>
  </si>
  <si>
    <t>Kindly, verify &amp; confirm within 7 days, else GST will be filed by 20th FEB, 2025. 
GST to be paid by Consignor under Reverse Charge Mechanism(RCM) as per GST.</t>
  </si>
  <si>
    <t>PL/JA/22472</t>
  </si>
  <si>
    <t>PL/JA/22664</t>
  </si>
  <si>
    <t>PL/JA/22780</t>
  </si>
  <si>
    <t>PL/JA/23115</t>
  </si>
  <si>
    <t>PL/JA/23114</t>
  </si>
  <si>
    <t>PL/JA/23447</t>
  </si>
  <si>
    <t>PL/JA/23494</t>
  </si>
  <si>
    <t>PL/JA/23450</t>
  </si>
  <si>
    <t>BARIPADA</t>
  </si>
  <si>
    <t>JAJPUR ROAD</t>
  </si>
  <si>
    <t>JHARSUGUDA</t>
  </si>
  <si>
    <t>JHUMPURA</t>
  </si>
  <si>
    <t>JEYPORE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</si>
  <si>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</si>
  <si>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</si>
  <si>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</si>
  <si>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</si>
  <si>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</si>
  <si>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</si>
  <si>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</si>
  <si>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</si>
  <si>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</si>
  <si>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</si>
  <si>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CTC</t>
  </si>
  <si>
    <t xml:space="preserve">ULTIMA SEARCH
Address:JAGATPUR-CTC,671243225
GST No:21AAAFU7129A1ZS
</t>
  </si>
  <si>
    <t>(RUPEES FOUR THOUSAND SIX HUNDRED EIGHTY EIGHT ONLY)</t>
  </si>
  <si>
    <t xml:space="preserve">Bill Date:31/01/2025
Bill NO : 32964
Total Amount:4688.00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</si>
</sst>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219075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47625"/>
          <a:ext cx="3724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ULTIMA%20SE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JEYPORE</v>
          </cell>
          <cell r="F4" t="str">
            <v>0650</v>
          </cell>
          <cell r="G4">
            <v>2</v>
          </cell>
          <cell r="H4">
            <v>90</v>
          </cell>
        </row>
        <row r="5">
          <cell r="E5" t="str">
            <v>JAJPUR ROAD</v>
          </cell>
          <cell r="F5" t="str">
            <v>0686</v>
          </cell>
          <cell r="G5">
            <v>7</v>
          </cell>
          <cell r="H5">
            <v>60</v>
          </cell>
        </row>
        <row r="6">
          <cell r="E6" t="str">
            <v>JAJPUR ROAD</v>
          </cell>
          <cell r="F6" t="str">
            <v>0734</v>
          </cell>
          <cell r="G6">
            <v>3</v>
          </cell>
          <cell r="H6">
            <v>60</v>
          </cell>
        </row>
        <row r="7">
          <cell r="E7" t="str">
            <v>JHUMPURA</v>
          </cell>
          <cell r="F7" t="str">
            <v>0272</v>
          </cell>
          <cell r="G7">
            <v>6</v>
          </cell>
          <cell r="H7">
            <v>80</v>
          </cell>
        </row>
        <row r="8">
          <cell r="E8" t="str">
            <v>BHADRAK</v>
          </cell>
          <cell r="F8" t="str">
            <v>0738,0737,0736</v>
          </cell>
          <cell r="G8">
            <v>11</v>
          </cell>
          <cell r="H8">
            <v>80</v>
          </cell>
        </row>
        <row r="9">
          <cell r="E9" t="str">
            <v>BALASORE</v>
          </cell>
          <cell r="F9" t="str">
            <v>0725</v>
          </cell>
          <cell r="G9">
            <v>6</v>
          </cell>
          <cell r="H9">
            <v>80</v>
          </cell>
        </row>
        <row r="10">
          <cell r="E10" t="str">
            <v>JHARSUGUDA</v>
          </cell>
          <cell r="F10" t="str">
            <v>680</v>
          </cell>
          <cell r="G10">
            <v>9</v>
          </cell>
          <cell r="H10">
            <v>80</v>
          </cell>
        </row>
        <row r="11">
          <cell r="E11" t="str">
            <v>BALASORE</v>
          </cell>
          <cell r="F11" t="str">
            <v>0748</v>
          </cell>
          <cell r="G11">
            <v>6</v>
          </cell>
          <cell r="H11">
            <v>80</v>
          </cell>
        </row>
        <row r="12">
          <cell r="E12" t="str">
            <v>KHARIAR ROAD</v>
          </cell>
          <cell r="F12" t="str">
            <v>0755</v>
          </cell>
          <cell r="G12">
            <v>12</v>
          </cell>
          <cell r="H12">
            <v>110</v>
          </cell>
        </row>
        <row r="13">
          <cell r="E13" t="str">
            <v>BALASORE</v>
          </cell>
          <cell r="F13" t="str">
            <v>754</v>
          </cell>
          <cell r="G13">
            <v>2</v>
          </cell>
          <cell r="H13">
            <v>80</v>
          </cell>
        </row>
        <row r="14">
          <cell r="E14" t="str">
            <v>DHENKANAL</v>
          </cell>
          <cell r="F14" t="str">
            <v>0761</v>
          </cell>
          <cell r="G14">
            <v>5</v>
          </cell>
          <cell r="H14">
            <v>60</v>
          </cell>
        </row>
        <row r="15">
          <cell r="E15" t="str">
            <v>JHARSUGUDA</v>
          </cell>
          <cell r="F15" t="str">
            <v>0767</v>
          </cell>
          <cell r="G15">
            <v>50</v>
          </cell>
          <cell r="H15">
            <v>80</v>
          </cell>
        </row>
        <row r="16">
          <cell r="E16" t="str">
            <v>BARIPADA</v>
          </cell>
          <cell r="F16" t="str">
            <v>0775</v>
          </cell>
          <cell r="G16">
            <v>3</v>
          </cell>
          <cell r="H16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3"/>
      <c r="H1" s="14"/>
      <c r="I1" s="16" t="s">
        <v>0</v>
      </c>
      <c r="J1" s="16"/>
      <c r="K1" s="16"/>
    </row>
    <row r="2" spans="1:11" ht="63" customHeight="1">
      <c r="A2" s="21" t="s">
        <v>42</v>
      </c>
      <c r="B2" s="22"/>
      <c r="C2" s="22"/>
      <c r="D2" s="22"/>
      <c r="E2" s="22"/>
      <c r="F2" s="22"/>
      <c r="G2" s="22"/>
      <c r="H2" s="23"/>
      <c r="I2" s="15" t="s">
        <v>44</v>
      </c>
      <c r="J2" s="15"/>
      <c r="K2" s="15"/>
    </row>
    <row r="3" spans="1:11" s="3" customFormat="1">
      <c r="A3" s="9" t="s">
        <v>31</v>
      </c>
      <c r="B3" s="9" t="s">
        <v>32</v>
      </c>
      <c r="C3" s="9" t="s">
        <v>33</v>
      </c>
      <c r="D3" s="9" t="s">
        <v>34</v>
      </c>
      <c r="E3" s="9" t="s">
        <v>35</v>
      </c>
      <c r="F3" s="9" t="s">
        <v>36</v>
      </c>
      <c r="G3" s="9" t="s">
        <v>37</v>
      </c>
      <c r="H3" s="10" t="s">
        <v>38</v>
      </c>
      <c r="I3" s="10" t="s">
        <v>1</v>
      </c>
      <c r="J3" s="10" t="s">
        <v>39</v>
      </c>
      <c r="K3" s="10" t="s">
        <v>40</v>
      </c>
    </row>
    <row r="4" spans="1:11">
      <c r="A4" s="4">
        <v>1</v>
      </c>
      <c r="B4" s="4" t="s">
        <v>13</v>
      </c>
      <c r="C4" s="4" t="s">
        <v>18</v>
      </c>
      <c r="D4" s="11" t="s">
        <v>41</v>
      </c>
      <c r="E4" s="4" t="s">
        <v>26</v>
      </c>
      <c r="F4" s="4" t="s">
        <v>14</v>
      </c>
      <c r="G4" s="4">
        <v>2</v>
      </c>
      <c r="H4" s="5">
        <f>VLOOKUP(E4,[1]Invoice!$E$4:$H$16,4,FALSE)</f>
        <v>80</v>
      </c>
      <c r="I4" s="5">
        <f>G4*8</f>
        <v>16</v>
      </c>
      <c r="J4" s="5">
        <v>50</v>
      </c>
      <c r="K4" s="5">
        <f>G4*H4+I4+J4</f>
        <v>226</v>
      </c>
    </row>
    <row r="5" spans="1:11">
      <c r="A5" s="4">
        <v>2</v>
      </c>
      <c r="B5" s="4" t="s">
        <v>4</v>
      </c>
      <c r="C5" s="4" t="s">
        <v>19</v>
      </c>
      <c r="D5" s="11" t="s">
        <v>41</v>
      </c>
      <c r="E5" s="4" t="s">
        <v>27</v>
      </c>
      <c r="F5" s="4" t="s">
        <v>5</v>
      </c>
      <c r="G5" s="4">
        <v>9</v>
      </c>
      <c r="H5" s="5">
        <f>VLOOKUP(E5,[1]Invoice!$E$4:$H$16,4,FALSE)</f>
        <v>60</v>
      </c>
      <c r="I5" s="5">
        <f t="shared" ref="I5:I11" si="0">G5*8</f>
        <v>72</v>
      </c>
      <c r="J5" s="5">
        <v>50</v>
      </c>
      <c r="K5" s="5">
        <f t="shared" ref="K5:K11" si="1">G5*H5+I5+J5</f>
        <v>662</v>
      </c>
    </row>
    <row r="6" spans="1:11">
      <c r="A6" s="4">
        <v>3</v>
      </c>
      <c r="B6" s="4" t="s">
        <v>7</v>
      </c>
      <c r="C6" s="4" t="s">
        <v>20</v>
      </c>
      <c r="D6" s="11" t="s">
        <v>41</v>
      </c>
      <c r="E6" s="4" t="s">
        <v>26</v>
      </c>
      <c r="F6" s="4" t="s">
        <v>8</v>
      </c>
      <c r="G6" s="4">
        <v>15</v>
      </c>
      <c r="H6" s="5">
        <f>VLOOKUP(E6,[1]Invoice!$E$4:$H$16,4,FALSE)</f>
        <v>80</v>
      </c>
      <c r="I6" s="5">
        <f t="shared" si="0"/>
        <v>120</v>
      </c>
      <c r="J6" s="5">
        <v>50</v>
      </c>
      <c r="K6" s="5">
        <f t="shared" si="1"/>
        <v>1370</v>
      </c>
    </row>
    <row r="7" spans="1:11">
      <c r="A7" s="4">
        <v>4</v>
      </c>
      <c r="B7" s="4" t="s">
        <v>2</v>
      </c>
      <c r="C7" s="4" t="s">
        <v>21</v>
      </c>
      <c r="D7" s="11" t="s">
        <v>41</v>
      </c>
      <c r="E7" s="4" t="s">
        <v>28</v>
      </c>
      <c r="F7" s="4" t="s">
        <v>3</v>
      </c>
      <c r="G7" s="4">
        <v>5</v>
      </c>
      <c r="H7" s="5">
        <f>VLOOKUP(E7,[1]Invoice!$E$4:$H$16,4,FALSE)</f>
        <v>80</v>
      </c>
      <c r="I7" s="5">
        <f t="shared" si="0"/>
        <v>40</v>
      </c>
      <c r="J7" s="5">
        <v>50</v>
      </c>
      <c r="K7" s="5">
        <f t="shared" si="1"/>
        <v>490</v>
      </c>
    </row>
    <row r="8" spans="1:11">
      <c r="A8" s="4">
        <v>1</v>
      </c>
      <c r="B8" s="4" t="s">
        <v>2</v>
      </c>
      <c r="C8" s="4" t="s">
        <v>22</v>
      </c>
      <c r="D8" s="11" t="s">
        <v>41</v>
      </c>
      <c r="E8" s="4" t="s">
        <v>28</v>
      </c>
      <c r="F8" s="4" t="s">
        <v>6</v>
      </c>
      <c r="G8" s="4">
        <v>5</v>
      </c>
      <c r="H8" s="5">
        <f>VLOOKUP(E8,[1]Invoice!$E$4:$H$16,4,FALSE)</f>
        <v>80</v>
      </c>
      <c r="I8" s="5">
        <f t="shared" si="0"/>
        <v>40</v>
      </c>
      <c r="J8" s="5">
        <v>50</v>
      </c>
      <c r="K8" s="5">
        <f t="shared" si="1"/>
        <v>490</v>
      </c>
    </row>
    <row r="9" spans="1:11">
      <c r="A9" s="4">
        <v>5</v>
      </c>
      <c r="B9" s="4" t="s">
        <v>9</v>
      </c>
      <c r="C9" s="4" t="s">
        <v>23</v>
      </c>
      <c r="D9" s="11" t="s">
        <v>41</v>
      </c>
      <c r="E9" s="4" t="s">
        <v>29</v>
      </c>
      <c r="F9" s="4" t="s">
        <v>10</v>
      </c>
      <c r="G9" s="4">
        <v>8</v>
      </c>
      <c r="H9" s="5">
        <f>VLOOKUP(E9,[1]Invoice!$E$4:$H$16,4,FALSE)</f>
        <v>80</v>
      </c>
      <c r="I9" s="5">
        <f t="shared" si="0"/>
        <v>64</v>
      </c>
      <c r="J9" s="5">
        <v>50</v>
      </c>
      <c r="K9" s="5">
        <f t="shared" si="1"/>
        <v>754</v>
      </c>
    </row>
    <row r="10" spans="1:11">
      <c r="A10" s="4">
        <v>6</v>
      </c>
      <c r="B10" s="4" t="s">
        <v>11</v>
      </c>
      <c r="C10" s="4" t="s">
        <v>24</v>
      </c>
      <c r="D10" s="11" t="s">
        <v>41</v>
      </c>
      <c r="E10" s="4" t="s">
        <v>30</v>
      </c>
      <c r="F10" s="4" t="s">
        <v>16</v>
      </c>
      <c r="G10" s="4">
        <v>4</v>
      </c>
      <c r="H10" s="5">
        <f>VLOOKUP(E10,[1]Invoice!$E$4:$H$16,4,FALSE)</f>
        <v>90</v>
      </c>
      <c r="I10" s="5">
        <f t="shared" si="0"/>
        <v>32</v>
      </c>
      <c r="J10" s="5">
        <v>50</v>
      </c>
      <c r="K10" s="5">
        <f t="shared" si="1"/>
        <v>442</v>
      </c>
    </row>
    <row r="11" spans="1:11">
      <c r="A11" s="4">
        <v>7</v>
      </c>
      <c r="B11" s="4" t="s">
        <v>11</v>
      </c>
      <c r="C11" s="4" t="s">
        <v>25</v>
      </c>
      <c r="D11" s="11" t="s">
        <v>41</v>
      </c>
      <c r="E11" s="4" t="s">
        <v>27</v>
      </c>
      <c r="F11" s="4" t="s">
        <v>12</v>
      </c>
      <c r="G11" s="4">
        <v>3</v>
      </c>
      <c r="H11" s="5">
        <f>VLOOKUP(E11,[1]Invoice!$E$4:$H$16,4,FALSE)</f>
        <v>60</v>
      </c>
      <c r="I11" s="5">
        <f t="shared" si="0"/>
        <v>24</v>
      </c>
      <c r="J11" s="5">
        <v>50</v>
      </c>
      <c r="K11" s="5">
        <f t="shared" si="1"/>
        <v>254</v>
      </c>
    </row>
    <row r="12" spans="1:11" s="3" customFormat="1">
      <c r="A12" s="17" t="s">
        <v>43</v>
      </c>
      <c r="B12" s="18"/>
      <c r="C12" s="18"/>
      <c r="D12" s="18"/>
      <c r="E12" s="18"/>
      <c r="F12" s="18"/>
      <c r="G12" s="18"/>
      <c r="H12" s="19"/>
      <c r="I12" s="19"/>
      <c r="J12" s="20"/>
      <c r="K12" s="6">
        <f>SUM(K4:K11)</f>
        <v>4688</v>
      </c>
    </row>
    <row r="13" spans="1:11" s="3" customFormat="1" ht="30" customHeight="1">
      <c r="A13" s="7" t="s">
        <v>17</v>
      </c>
      <c r="B13" s="7"/>
      <c r="C13" s="7"/>
      <c r="D13" s="7"/>
      <c r="E13" s="7"/>
      <c r="F13" s="7"/>
      <c r="G13" s="7"/>
      <c r="H13" s="8"/>
      <c r="I13" s="8"/>
      <c r="J13" s="8"/>
      <c r="K13" s="8"/>
    </row>
    <row r="14" spans="1:11" s="3" customFormat="1" ht="30" customHeight="1">
      <c r="A14" s="7" t="s">
        <v>15</v>
      </c>
      <c r="B14" s="7"/>
      <c r="C14" s="7"/>
      <c r="D14" s="7"/>
      <c r="E14" s="7"/>
      <c r="F14" s="7"/>
      <c r="G14" s="7"/>
      <c r="H14" s="8"/>
      <c r="I14" s="8"/>
      <c r="J14" s="8"/>
      <c r="K14" s="8"/>
    </row>
  </sheetData>
  <sortState ref="B4:K11">
    <sortCondition ref="B4"/>
  </sortState>
  <mergeCells count="7">
    <mergeCell ref="A12:J12"/>
    <mergeCell ref="A13:K13"/>
    <mergeCell ref="A14:K14"/>
    <mergeCell ref="A1:H1"/>
    <mergeCell ref="A2:H2"/>
    <mergeCell ref="I1:K1"/>
    <mergeCell ref="I2:K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2025-02-04T06:53:24Z</dcterms:created>
  <dcterms:modified xsi:type="dcterms:W3CDTF">2025-02-04T06:53:25Z</dcterms:modified>
</cp:coreProperties>
</file>