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19815" windowHeight="889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0" i="1" l="1"/>
  <c r="J5" i="1"/>
  <c r="J6" i="1"/>
  <c r="J4" i="1"/>
  <c r="I5" i="1"/>
  <c r="L5" i="1" s="1"/>
  <c r="I6" i="1"/>
  <c r="I4" i="1"/>
  <c r="L4" i="1" s="1"/>
  <c r="L7" i="1" s="1"/>
  <c r="H6" i="1"/>
  <c r="L6" i="1" s="1"/>
</calcChain>
</file>

<file path=xl/sharedStrings.xml><?xml version="1.0" encoding="utf-8"?>
<sst xmlns="http://schemas.openxmlformats.org/spreadsheetml/2006/main" count="33" uniqueCount="30">
  <si>
    <t>04/6/2025</t>
  </si>
  <si>
    <t>0118</t>
  </si>
  <si>
    <t>02/6/2025</t>
  </si>
  <si>
    <t>0110</t>
  </si>
  <si>
    <t>23/6/2025</t>
  </si>
  <si>
    <t>141</t>
  </si>
  <si>
    <t>SL</t>
  </si>
  <si>
    <t>DATE</t>
  </si>
  <si>
    <t>LR NO</t>
  </si>
  <si>
    <t>INV NO</t>
  </si>
  <si>
    <t>FROM</t>
  </si>
  <si>
    <t>TO</t>
  </si>
  <si>
    <t>CASE</t>
  </si>
  <si>
    <t>JAA/00763</t>
  </si>
  <si>
    <t>JAA/00764</t>
  </si>
  <si>
    <t>JAA/00919</t>
  </si>
  <si>
    <t>BORIGUMMA</t>
  </si>
  <si>
    <t>CTC</t>
  </si>
  <si>
    <t>TANGI KHURDHA</t>
  </si>
  <si>
    <t>INVOICE
ATC LOGISTICS,,8984191006
GST No:21CHVPB1842D2ZQ</t>
  </si>
  <si>
    <t xml:space="preserve">ASWINI HOMEO AND AYURVEDIC PRODUCTS PVT LTD
Address: 2249, W.NO.20 PROFESSOR PARA,CUTTACK
753003, ODISHA,9938504983
GST No:21AACCA0062D1ZO
</t>
  </si>
  <si>
    <t>RATE</t>
  </si>
  <si>
    <t>HAM</t>
  </si>
  <si>
    <t>DD.CH.</t>
  </si>
  <si>
    <t>LR.CH.</t>
  </si>
  <si>
    <t>AMOUNT</t>
  </si>
  <si>
    <t>Thanking you for your business.
ATC LOGISTICS</t>
  </si>
  <si>
    <t xml:space="preserve">Bill Date: 30/06/2025
Bill NO : 1099
Total Amount: 1296.00
</t>
  </si>
  <si>
    <t>Kindly, verify &amp; confirm within 7 days, else GST will be filed by 20th JULY, 2025. 
GST to be paid by Consignor under Reverse Charge Mechanism(RCM) as per GST.</t>
  </si>
  <si>
    <t>(RUPEES ONE THOUSAND TWO HUNDRED NINETY SIX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</si>
</sst>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7</xdr:col>
      <xdr:colOff>276225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405765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C8" t="str">
            <v>ANGUL</v>
          </cell>
          <cell r="D8">
            <v>46.089999999999996</v>
          </cell>
          <cell r="E8">
            <v>51</v>
          </cell>
        </row>
        <row r="9">
          <cell r="C9" t="str">
            <v>BALASORE</v>
          </cell>
          <cell r="D9">
            <v>37.620000000000005</v>
          </cell>
          <cell r="E9">
            <v>41</v>
          </cell>
        </row>
        <row r="10">
          <cell r="C10" t="str">
            <v>BARGARH</v>
          </cell>
          <cell r="D10">
            <v>43.67</v>
          </cell>
          <cell r="E10">
            <v>48</v>
          </cell>
        </row>
        <row r="11">
          <cell r="C11" t="str">
            <v>BARIPADA</v>
          </cell>
          <cell r="D11">
            <v>40.04</v>
          </cell>
          <cell r="E11">
            <v>44</v>
          </cell>
        </row>
        <row r="12">
          <cell r="C12" t="str">
            <v>BERHAMPUR</v>
          </cell>
          <cell r="D12">
            <v>40.04</v>
          </cell>
          <cell r="E12">
            <v>44</v>
          </cell>
        </row>
        <row r="13">
          <cell r="C13" t="str">
            <v>BHADRAK</v>
          </cell>
          <cell r="D13">
            <v>37.620000000000005</v>
          </cell>
          <cell r="E13">
            <v>41</v>
          </cell>
        </row>
        <row r="14">
          <cell r="C14" t="str">
            <v>BHANJANAGAR</v>
          </cell>
          <cell r="D14">
            <v>46.089999999999996</v>
          </cell>
          <cell r="E14">
            <v>51</v>
          </cell>
        </row>
        <row r="15">
          <cell r="C15" t="str">
            <v>BHAWANIPATNA</v>
          </cell>
          <cell r="D15">
            <v>61.82</v>
          </cell>
          <cell r="E15">
            <v>68</v>
          </cell>
        </row>
        <row r="16">
          <cell r="C16" t="str">
            <v>BOLANGIR</v>
          </cell>
          <cell r="D16">
            <v>52.14</v>
          </cell>
          <cell r="E16">
            <v>57</v>
          </cell>
        </row>
        <row r="17">
          <cell r="C17" t="str">
            <v>BORIGUMMA</v>
          </cell>
          <cell r="D17">
            <v>76.34</v>
          </cell>
          <cell r="E17">
            <v>84</v>
          </cell>
        </row>
        <row r="18">
          <cell r="C18" t="str">
            <v>DHARMAGARH</v>
          </cell>
          <cell r="D18">
            <v>49.72</v>
          </cell>
          <cell r="E18">
            <v>55</v>
          </cell>
        </row>
        <row r="19">
          <cell r="C19" t="str">
            <v>GOSALA</v>
          </cell>
          <cell r="D19">
            <v>43.67</v>
          </cell>
          <cell r="E19">
            <v>48</v>
          </cell>
        </row>
        <row r="20">
          <cell r="C20" t="str">
            <v>JEYPORE</v>
          </cell>
          <cell r="D20">
            <v>52.14</v>
          </cell>
          <cell r="E20">
            <v>57</v>
          </cell>
        </row>
        <row r="21">
          <cell r="C21" t="str">
            <v>JHARSUGUDA</v>
          </cell>
          <cell r="D21">
            <v>46.089999999999996</v>
          </cell>
          <cell r="E21">
            <v>51</v>
          </cell>
        </row>
        <row r="22">
          <cell r="C22" t="str">
            <v>JOLAPUT</v>
          </cell>
          <cell r="D22">
            <v>59.4</v>
          </cell>
          <cell r="E22">
            <v>65</v>
          </cell>
        </row>
        <row r="23">
          <cell r="C23" t="str">
            <v>JUNAGARH</v>
          </cell>
          <cell r="D23">
            <v>64.239999999999995</v>
          </cell>
          <cell r="E23">
            <v>71</v>
          </cell>
        </row>
        <row r="24">
          <cell r="C24" t="str">
            <v>KANTABANJI</v>
          </cell>
          <cell r="D24">
            <v>58.19</v>
          </cell>
          <cell r="E24">
            <v>64</v>
          </cell>
        </row>
        <row r="25">
          <cell r="C25" t="str">
            <v>KEONJHAR</v>
          </cell>
          <cell r="D25">
            <v>43.67</v>
          </cell>
          <cell r="E25">
            <v>48</v>
          </cell>
        </row>
        <row r="26">
          <cell r="C26" t="str">
            <v>KESINGA</v>
          </cell>
          <cell r="D26">
            <v>53.35</v>
          </cell>
          <cell r="E26">
            <v>59</v>
          </cell>
        </row>
        <row r="27">
          <cell r="C27" t="str">
            <v>KHARIAR ROAD</v>
          </cell>
          <cell r="D27">
            <v>58.19</v>
          </cell>
          <cell r="E27">
            <v>64</v>
          </cell>
        </row>
        <row r="28">
          <cell r="C28" t="str">
            <v>KORAPUT</v>
          </cell>
          <cell r="D28">
            <v>82.5</v>
          </cell>
          <cell r="E28">
            <v>91</v>
          </cell>
        </row>
        <row r="29">
          <cell r="C29" t="str">
            <v>KOTPAD</v>
          </cell>
          <cell r="D29">
            <v>82.5</v>
          </cell>
          <cell r="E29">
            <v>91</v>
          </cell>
        </row>
        <row r="30">
          <cell r="C30" t="str">
            <v>MALKANGIRI</v>
          </cell>
          <cell r="D30">
            <v>82.39</v>
          </cell>
          <cell r="E30">
            <v>91</v>
          </cell>
        </row>
        <row r="31">
          <cell r="C31" t="str">
            <v>NABARANGPUR</v>
          </cell>
          <cell r="D31">
            <v>64.239999999999995</v>
          </cell>
          <cell r="E31">
            <v>71</v>
          </cell>
        </row>
        <row r="32">
          <cell r="C32" t="str">
            <v>RAYAGADA</v>
          </cell>
          <cell r="D32">
            <v>52.14</v>
          </cell>
          <cell r="E32">
            <v>57</v>
          </cell>
        </row>
        <row r="33">
          <cell r="C33" t="str">
            <v>ROURKELA</v>
          </cell>
          <cell r="D33">
            <v>44.879999999999995</v>
          </cell>
          <cell r="E33">
            <v>49</v>
          </cell>
        </row>
        <row r="34">
          <cell r="C34" t="str">
            <v>SAMBALPUR</v>
          </cell>
          <cell r="D34">
            <v>43.67</v>
          </cell>
          <cell r="E34">
            <v>48</v>
          </cell>
        </row>
        <row r="35">
          <cell r="C35" t="str">
            <v>SIMILIGUDA</v>
          </cell>
          <cell r="D35">
            <v>70.289999999999992</v>
          </cell>
          <cell r="E35">
            <v>77</v>
          </cell>
        </row>
        <row r="36">
          <cell r="C36" t="str">
            <v>SUNDERGARH</v>
          </cell>
          <cell r="D36">
            <v>32.78</v>
          </cell>
          <cell r="E36">
            <v>36</v>
          </cell>
        </row>
        <row r="37">
          <cell r="C37" t="str">
            <v>TALCHER</v>
          </cell>
          <cell r="D37">
            <v>46.089999999999996</v>
          </cell>
          <cell r="E37">
            <v>51</v>
          </cell>
        </row>
        <row r="38">
          <cell r="C38" t="str">
            <v>TITILAGARH</v>
          </cell>
          <cell r="D38">
            <v>65.45</v>
          </cell>
          <cell r="E38">
            <v>72</v>
          </cell>
        </row>
        <row r="39">
          <cell r="C39" t="str">
            <v>UMERKOTE</v>
          </cell>
          <cell r="D39">
            <v>71.5</v>
          </cell>
          <cell r="E39">
            <v>79</v>
          </cell>
        </row>
        <row r="40">
          <cell r="C40" t="str">
            <v>JALESWAR</v>
          </cell>
          <cell r="D40">
            <v>50</v>
          </cell>
          <cell r="E40">
            <v>55</v>
          </cell>
        </row>
        <row r="41">
          <cell r="C41" t="str">
            <v>ASURALI</v>
          </cell>
          <cell r="D41">
            <v>55</v>
          </cell>
          <cell r="E41">
            <v>61</v>
          </cell>
        </row>
        <row r="42">
          <cell r="C42" t="str">
            <v>BHUBANESWAR</v>
          </cell>
          <cell r="E42">
            <v>35</v>
          </cell>
        </row>
        <row r="43">
          <cell r="C43" t="str">
            <v>BETANATI</v>
          </cell>
          <cell r="E43">
            <v>93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C5" t="str">
            <v>ANGUL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W6" sqref="W6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4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19</v>
      </c>
      <c r="J1" s="17"/>
      <c r="K1" s="17"/>
      <c r="L1" s="17"/>
    </row>
    <row r="2" spans="1:12" s="4" customFormat="1" ht="72" customHeight="1">
      <c r="A2" s="14" t="s">
        <v>20</v>
      </c>
      <c r="B2" s="15"/>
      <c r="C2" s="15"/>
      <c r="D2" s="15"/>
      <c r="E2" s="15"/>
      <c r="F2" s="15"/>
      <c r="G2" s="15"/>
      <c r="H2" s="16"/>
      <c r="I2" s="17" t="s">
        <v>27</v>
      </c>
      <c r="J2" s="17"/>
      <c r="K2" s="17"/>
      <c r="L2" s="17"/>
    </row>
    <row r="3" spans="1:12" s="8" customFormat="1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6" t="s">
        <v>12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</row>
    <row r="4" spans="1:12">
      <c r="A4" s="1">
        <v>1</v>
      </c>
      <c r="B4" s="1" t="s">
        <v>2</v>
      </c>
      <c r="C4" s="1" t="s">
        <v>14</v>
      </c>
      <c r="D4" s="1" t="s">
        <v>3</v>
      </c>
      <c r="E4" s="1" t="s">
        <v>17</v>
      </c>
      <c r="F4" s="3" t="s">
        <v>18</v>
      </c>
      <c r="G4" s="1">
        <v>5</v>
      </c>
      <c r="H4" s="11">
        <v>50</v>
      </c>
      <c r="I4" s="10">
        <f>G4*2</f>
        <v>10</v>
      </c>
      <c r="J4" s="10">
        <f>G4*5</f>
        <v>25</v>
      </c>
      <c r="K4" s="10">
        <v>45</v>
      </c>
      <c r="L4" s="10">
        <f>G4*H4+I4+J4+K4</f>
        <v>330</v>
      </c>
    </row>
    <row r="5" spans="1:12">
      <c r="A5" s="1">
        <v>2</v>
      </c>
      <c r="B5" s="1" t="s">
        <v>0</v>
      </c>
      <c r="C5" s="1" t="s">
        <v>13</v>
      </c>
      <c r="D5" s="1" t="s">
        <v>1</v>
      </c>
      <c r="E5" s="1" t="s">
        <v>17</v>
      </c>
      <c r="F5" s="3" t="s">
        <v>18</v>
      </c>
      <c r="G5" s="1">
        <v>1</v>
      </c>
      <c r="H5" s="11">
        <v>50</v>
      </c>
      <c r="I5" s="10">
        <f t="shared" ref="I5:I6" si="0">G5*2</f>
        <v>2</v>
      </c>
      <c r="J5" s="10">
        <f t="shared" ref="J5:J6" si="1">G5*5</f>
        <v>5</v>
      </c>
      <c r="K5" s="10">
        <v>45</v>
      </c>
      <c r="L5" s="10">
        <f t="shared" ref="L5:L6" si="2">G5*H5+I5+J5+K5</f>
        <v>102</v>
      </c>
    </row>
    <row r="6" spans="1:12">
      <c r="A6" s="1">
        <v>3</v>
      </c>
      <c r="B6" s="1" t="s">
        <v>4</v>
      </c>
      <c r="C6" s="1" t="s">
        <v>15</v>
      </c>
      <c r="D6" s="1" t="s">
        <v>5</v>
      </c>
      <c r="E6" s="1" t="s">
        <v>17</v>
      </c>
      <c r="F6" s="1" t="s">
        <v>16</v>
      </c>
      <c r="G6" s="1">
        <v>9</v>
      </c>
      <c r="H6" s="10">
        <f>VLOOKUP(F6,[1]ASWINI!$C$8:$E$43,3,FALSE)</f>
        <v>84</v>
      </c>
      <c r="I6" s="10">
        <f t="shared" si="0"/>
        <v>18</v>
      </c>
      <c r="J6" s="10">
        <f t="shared" si="1"/>
        <v>45</v>
      </c>
      <c r="K6" s="10">
        <v>45</v>
      </c>
      <c r="L6" s="10">
        <f t="shared" si="2"/>
        <v>864</v>
      </c>
    </row>
    <row r="7" spans="1:12" s="9" customFormat="1">
      <c r="A7" s="18" t="s">
        <v>29</v>
      </c>
      <c r="B7" s="19"/>
      <c r="C7" s="19"/>
      <c r="D7" s="19"/>
      <c r="E7" s="19"/>
      <c r="F7" s="19"/>
      <c r="G7" s="19"/>
      <c r="H7" s="20"/>
      <c r="I7" s="20"/>
      <c r="J7" s="20"/>
      <c r="K7" s="21"/>
      <c r="L7" s="5">
        <f>SUM(L4:L6)</f>
        <v>1296</v>
      </c>
    </row>
    <row r="8" spans="1:12" s="9" customFormat="1" ht="30" customHeight="1">
      <c r="A8" s="12" t="s">
        <v>28</v>
      </c>
      <c r="B8" s="12"/>
      <c r="C8" s="12"/>
      <c r="D8" s="12"/>
      <c r="E8" s="12"/>
      <c r="F8" s="12"/>
      <c r="G8" s="12"/>
      <c r="H8" s="13"/>
      <c r="I8" s="13"/>
      <c r="J8" s="13"/>
      <c r="K8" s="13"/>
      <c r="L8" s="13"/>
    </row>
    <row r="9" spans="1:12" s="9" customFormat="1" ht="30" customHeight="1">
      <c r="A9" s="12" t="s">
        <v>26</v>
      </c>
      <c r="B9" s="12"/>
      <c r="C9" s="12"/>
      <c r="D9" s="12"/>
      <c r="E9" s="12"/>
      <c r="F9" s="12"/>
      <c r="G9" s="12"/>
      <c r="H9" s="13"/>
      <c r="I9" s="13"/>
      <c r="J9" s="13"/>
      <c r="K9" s="13"/>
      <c r="L9" s="13"/>
    </row>
    <row r="10" spans="1:12">
      <c r="G10" s="2">
        <f>SUM(G4:G6)</f>
        <v>15</v>
      </c>
    </row>
  </sheetData>
  <sortState ref="B2:G4">
    <sortCondition ref="B1"/>
  </sortState>
  <mergeCells count="7">
    <mergeCell ref="A9:L9"/>
    <mergeCell ref="A1:H1"/>
    <mergeCell ref="I1:L1"/>
    <mergeCell ref="A2:H2"/>
    <mergeCell ref="I2:L2"/>
    <mergeCell ref="A7:K7"/>
    <mergeCell ref="A8:L8"/>
  </mergeCells>
  <pageMargins left="0.35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2025-07-11T11:56:38Z</cp:lastPrinted>
  <dcterms:created xsi:type="dcterms:W3CDTF">2025-07-07T10:21:44Z</dcterms:created>
  <dcterms:modified xsi:type="dcterms:W3CDTF">2025-07-23T07:02:13Z</dcterms:modified>
</cp:coreProperties>
</file>