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</externalReferences>
  <definedNames>
    <definedName name="_xlnm._FilterDatabase" localSheetId="0" hidden="1">Invoice!$A$2:$N$122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119" i="1" l="1"/>
  <c r="G119" i="1"/>
  <c r="L118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J46" i="1" l="1"/>
  <c r="L46" i="1" s="1"/>
  <c r="J45" i="1"/>
  <c r="L45" i="1" s="1"/>
  <c r="J117" i="1" l="1"/>
  <c r="L117" i="1" s="1"/>
  <c r="J116" i="1"/>
  <c r="L116" i="1" s="1"/>
  <c r="J115" i="1"/>
  <c r="L115" i="1" s="1"/>
  <c r="J114" i="1"/>
  <c r="L114" i="1" s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L105" i="1" s="1"/>
  <c r="J104" i="1"/>
  <c r="L104" i="1" s="1"/>
  <c r="J103" i="1"/>
  <c r="L103" i="1" s="1"/>
  <c r="J102" i="1"/>
  <c r="L102" i="1" s="1"/>
  <c r="J101" i="1"/>
  <c r="L101" i="1" s="1"/>
  <c r="J100" i="1"/>
  <c r="L100" i="1" s="1"/>
  <c r="J99" i="1"/>
  <c r="L99" i="1" s="1"/>
  <c r="J98" i="1"/>
  <c r="L98" i="1" s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L89" i="1" s="1"/>
  <c r="J88" i="1"/>
  <c r="L88" i="1" s="1"/>
  <c r="J87" i="1"/>
  <c r="L87" i="1" s="1"/>
  <c r="J86" i="1"/>
  <c r="L86" i="1" s="1"/>
  <c r="J85" i="1"/>
  <c r="L85" i="1" s="1"/>
  <c r="J84" i="1"/>
  <c r="L84" i="1" s="1"/>
  <c r="J83" i="1"/>
  <c r="L83" i="1" s="1"/>
  <c r="J82" i="1"/>
  <c r="L82" i="1" s="1"/>
  <c r="J81" i="1"/>
  <c r="L81" i="1" s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50" i="1"/>
  <c r="L50" i="1" s="1"/>
  <c r="J49" i="1"/>
  <c r="L49" i="1" s="1"/>
  <c r="J48" i="1"/>
  <c r="L48" i="1" s="1"/>
  <c r="J47" i="1"/>
  <c r="L47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A6" i="1"/>
  <c r="J5" i="1"/>
  <c r="L5" i="1" l="1"/>
  <c r="K3" i="2"/>
  <c r="J3" i="2"/>
  <c r="M3" i="2" s="1"/>
  <c r="K2" i="2"/>
  <c r="M2" i="2" s="1"/>
  <c r="B2" i="2" l="1"/>
  <c r="B3" i="2" l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<sst xmlns="http://schemas.openxmlformats.org/spreadsheetml/2006/main" count="1317" uniqueCount="685">
  <si>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</si>
  <si>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</si>
  <si>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</si>
  <si>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</si>
  <si>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</si>
  <si>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</si>
  <si>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</si>
  <si>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</si>
  <si>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</si>
  <si>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</si>
  <si>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INV. NO.</t>
  </si>
  <si>
    <t>REMARKS</t>
  </si>
  <si>
    <t>CUTTACK</t>
  </si>
  <si>
    <t>RETURN LR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</si>
  <si>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</si>
  <si>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</si>
  <si>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</si>
  <si>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</si>
  <si>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</si>
  <si>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</si>
  <si>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</si>
  <si>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</si>
  <si>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</si>
  <si>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</si>
  <si>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</si>
  <si>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</si>
  <si>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</si>
  <si>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</si>
  <si>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</si>
  <si>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</si>
  <si>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</si>
  <si>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</si>
  <si>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</si>
  <si>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</si>
  <si>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</si>
  <si>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</si>
  <si>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</si>
  <si>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</si>
  <si>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</si>
  <si>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</si>
  <si>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</si>
  <si>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</si>
  <si>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</si>
  <si>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</si>
  <si>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</si>
  <si>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</si>
  <si>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</si>
  <si>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</si>
  <si>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</si>
  <si>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</si>
  <si>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</si>
  <si>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</si>
  <si>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</si>
  <si>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</si>
  <si>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</si>
  <si>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</si>
  <si>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</si>
  <si>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</si>
  <si>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</si>
  <si>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</si>
  <si>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</si>
  <si>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</si>
  <si>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</si>
  <si>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</si>
  <si>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</si>
  <si>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</si>
  <si>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</si>
  <si>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</si>
  <si>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</si>
  <si>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</si>
  <si>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</si>
  <si>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</si>
  <si>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</si>
  <si>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</si>
  <si>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</si>
  <si>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</si>
  <si>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</si>
  <si>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</si>
  <si>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</si>
  <si>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</si>
  <si>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</si>
  <si>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</si>
  <si>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</si>
  <si>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</si>
  <si>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</si>
  <si>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</si>
  <si>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</si>
  <si>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</si>
  <si>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</si>
  <si>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</si>
  <si>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</si>
  <si>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</si>
  <si>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</si>
  <si>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</si>
  <si>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</si>
  <si>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</si>
  <si>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</si>
  <si>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</si>
  <si>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</si>
  <si>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</si>
  <si>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</si>
  <si>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</si>
  <si>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</si>
  <si>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</si>
  <si>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</si>
  <si>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</si>
  <si>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</si>
  <si>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</si>
  <si>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</si>
  <si>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</si>
  <si>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</si>
  <si>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</si>
  <si>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</si>
  <si>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</si>
  <si>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</si>
  <si>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</si>
  <si>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</si>
  <si>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</si>
  <si>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</si>
  <si>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</si>
  <si>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</si>
  <si>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</si>
  <si>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</si>
  <si>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</si>
  <si>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</si>
  <si>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</si>
  <si>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</si>
  <si>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</si>
  <si>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</si>
  <si>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</si>
  <si>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</si>
  <si>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</si>
  <si>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</si>
  <si>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</si>
  <si>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</si>
  <si>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</si>
  <si>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</si>
  <si>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</si>
  <si>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</si>
  <si>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</si>
  <si>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</si>
  <si>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</si>
  <si>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</si>
  <si>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</si>
  <si>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</si>
  <si>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</si>
  <si>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</si>
  <si>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</si>
  <si>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</si>
  <si>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</si>
  <si>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</si>
  <si>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</si>
  <si>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</si>
  <si>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</si>
  <si>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</si>
  <si>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</si>
  <si>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</si>
  <si>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</si>
  <si>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</si>
  <si>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</si>
  <si>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</si>
  <si>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</si>
  <si>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</si>
  <si>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</si>
  <si>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</si>
  <si>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</si>
  <si>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</si>
  <si>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</si>
  <si>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</si>
  <si>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</si>
  <si>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</si>
  <si>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</si>
  <si>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</si>
  <si>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</si>
  <si>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</si>
  <si>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</si>
  <si>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</si>
  <si>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</si>
  <si>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</si>
  <si>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</si>
  <si>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</si>
  <si>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</si>
  <si>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</si>
  <si>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</si>
  <si>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</si>
  <si>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</si>
  <si>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</si>
  <si>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</si>
  <si>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</si>
  <si>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</si>
  <si>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</si>
  <si>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</si>
  <si>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</si>
  <si>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</si>
  <si>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</si>
  <si>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</si>
  <si>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</si>
  <si>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</si>
  <si>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</si>
  <si>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</si>
  <si>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</si>
  <si>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</si>
  <si>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</si>
  <si>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</si>
  <si>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</si>
  <si>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</si>
  <si>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</si>
  <si>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</si>
  <si>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</si>
  <si>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</si>
  <si>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</si>
  <si>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</si>
  <si>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</si>
  <si>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</si>
  <si>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</si>
  <si>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</si>
  <si>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</si>
  <si>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</si>
  <si>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</si>
  <si>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</si>
  <si>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</si>
  <si>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</si>
  <si>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</si>
  <si>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</si>
  <si>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</si>
  <si>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</si>
  <si>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</si>
  <si>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</si>
  <si>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</si>
  <si>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</si>
  <si>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</si>
  <si>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</si>
  <si>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</si>
  <si>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</si>
  <si>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</si>
  <si>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</si>
  <si>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</si>
  <si>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</si>
  <si>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</si>
  <si>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</si>
  <si>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</si>
  <si>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</si>
  <si>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</si>
  <si>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</si>
  <si>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</si>
  <si>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</si>
  <si>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</si>
  <si>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</si>
  <si>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</si>
  <si>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</si>
  <si>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</si>
  <si>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</si>
  <si>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</si>
  <si>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</si>
  <si>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</si>
  <si>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</si>
  <si>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</si>
  <si>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</si>
  <si>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</si>
  <si>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</si>
  <si>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</si>
  <si>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</si>
  <si>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</si>
  <si>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</si>
  <si>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</si>
  <si>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</si>
  <si>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</si>
  <si>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</si>
  <si>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</si>
  <si>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</si>
  <si>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</si>
  <si>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</si>
  <si>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</si>
  <si>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</si>
  <si>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</si>
  <si>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</si>
  <si>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</si>
  <si>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</si>
  <si>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</si>
  <si>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</si>
  <si>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</si>
  <si>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</si>
  <si>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</si>
  <si>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</si>
  <si>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</si>
  <si>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</si>
  <si>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</si>
  <si>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</si>
  <si>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</si>
  <si>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</si>
  <si>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</si>
  <si>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</si>
  <si>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</si>
  <si>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</si>
  <si>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</si>
  <si>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</si>
  <si>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</si>
  <si>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</si>
  <si>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</si>
  <si>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</si>
  <si>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</si>
  <si>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</si>
  <si>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</si>
  <si>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</si>
  <si>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</si>
  <si>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</si>
  <si>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</si>
  <si>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</si>
  <si>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</si>
  <si>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</si>
  <si>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</si>
  <si>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</si>
  <si>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</si>
  <si>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</si>
  <si>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</si>
  <si>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</si>
  <si>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</si>
  <si>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</si>
  <si>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</si>
  <si>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</si>
  <si>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</si>
  <si>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</si>
  <si>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</si>
  <si>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</si>
  <si>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</si>
  <si>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</si>
  <si>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</si>
  <si>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</si>
  <si>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</si>
  <si>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</si>
  <si>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</si>
  <si>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</si>
  <si>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</si>
  <si>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</si>
  <si>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</si>
  <si>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</si>
  <si>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</si>
  <si>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</si>
  <si>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</si>
  <si>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</si>
  <si>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</si>
  <si>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</si>
  <si>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 xml:space="preserve">
To,
M/S CREATIVE PAINTS PRIVATE LIMITED
Address:PLOT NO. 1256, WARD-29/ NEW WARD 43,  HOL.828/N/11, 
GROUND FLOOR MAHANADI VIHAR, ( 753004 ),9040119781
GST No: 21AAICC1182G1Z3
</t>
  </si>
  <si>
    <t>CHANDPUR</t>
  </si>
  <si>
    <t>TULSIPUR (KHURDA)</t>
  </si>
  <si>
    <t>DUBURI</t>
  </si>
  <si>
    <t>SANKHACHILA</t>
  </si>
  <si>
    <t>JARKA</t>
  </si>
  <si>
    <t>892</t>
  </si>
  <si>
    <t>06/12/2025</t>
  </si>
  <si>
    <t>JA/175</t>
  </si>
  <si>
    <t>PL/JA/15457</t>
  </si>
  <si>
    <t>OUPADA</t>
  </si>
  <si>
    <t>NOT ADD IN BILL DISSCUSS WITH PRAMOD BABU &amp; COMPANY</t>
  </si>
  <si>
    <t>PARTY NAME</t>
  </si>
  <si>
    <t>JAGANNATHA TRADERS</t>
  </si>
  <si>
    <t>OM SHANTI HARDWARE</t>
  </si>
  <si>
    <t>JAY SHREERAM TRADERS</t>
  </si>
  <si>
    <t>JANARDAN STORE</t>
  </si>
  <si>
    <t>TRINETRA ENTERPRISES</t>
  </si>
  <si>
    <t>SIVANSHI RETAIL</t>
  </si>
  <si>
    <t>MAMATA SUPPLY AGENCY</t>
  </si>
  <si>
    <t>MAA KHANDURAI GENERAL STORE</t>
  </si>
  <si>
    <t>ASHOK STORE</t>
  </si>
  <si>
    <t>BISWAKARMA PLY HOUSE</t>
  </si>
  <si>
    <t>NAYAK HARDWARE</t>
  </si>
  <si>
    <t>JAGANNATH TRADERS</t>
  </si>
  <si>
    <t>TARINI TRADERS</t>
  </si>
  <si>
    <t>NAYAK HARDWARE STORE</t>
  </si>
  <si>
    <t>AMBIKA HARDWARE</t>
  </si>
  <si>
    <t>APPOLO ELECTRICAL</t>
  </si>
  <si>
    <t>BARUAN</t>
  </si>
  <si>
    <t>MAA TARINI HARDWARE AND PAINTS</t>
  </si>
  <si>
    <t>KASHINATH GENERAL SOTRE</t>
  </si>
  <si>
    <t>GADAMA</t>
  </si>
  <si>
    <t>OLAVAR</t>
  </si>
  <si>
    <t>SAHOO PAINTS HOUSE</t>
  </si>
  <si>
    <t>MAA MANGALA TRADING CO.</t>
  </si>
  <si>
    <t>NAYAHATA</t>
  </si>
  <si>
    <t>HATESWARI STORE</t>
  </si>
  <si>
    <t>TURINITRA</t>
  </si>
  <si>
    <t>SAHOO CONCRETO</t>
  </si>
  <si>
    <t>PATKURA</t>
  </si>
  <si>
    <t>SHREE MAA PAINTS</t>
  </si>
  <si>
    <t>CHANDANESWAR</t>
  </si>
  <si>
    <t>RAJ SUNAKHALA</t>
  </si>
  <si>
    <t>SHREE GANESH HARDWARE STORE</t>
  </si>
  <si>
    <t>SANTOSHI HARDWARE AND PAINTS</t>
  </si>
  <si>
    <t>02/3/2026</t>
  </si>
  <si>
    <t>PL/JA/20002</t>
  </si>
  <si>
    <t>1278</t>
  </si>
  <si>
    <t>PL/JA/20028</t>
  </si>
  <si>
    <t>1268</t>
  </si>
  <si>
    <t>S S ENTERPRISES 3</t>
  </si>
  <si>
    <t>PL/JA/20042</t>
  </si>
  <si>
    <t>1295</t>
  </si>
  <si>
    <t>PL/JA/20043</t>
  </si>
  <si>
    <t>1273</t>
  </si>
  <si>
    <t>PL/JA/20044</t>
  </si>
  <si>
    <t>1274</t>
  </si>
  <si>
    <t>PL/JA/20045</t>
  </si>
  <si>
    <t>1283</t>
  </si>
  <si>
    <t>PL/JA/20046</t>
  </si>
  <si>
    <t>1266</t>
  </si>
  <si>
    <t>PL/JA/20047</t>
  </si>
  <si>
    <t>1265</t>
  </si>
  <si>
    <t>1272</t>
  </si>
  <si>
    <t>1286</t>
  </si>
  <si>
    <t>PATI HARDWARE</t>
  </si>
  <si>
    <t>PL/JA/20199</t>
  </si>
  <si>
    <t>1263</t>
  </si>
  <si>
    <t>HIND HARDWARE KEONJHARA</t>
  </si>
  <si>
    <t>PL/JA/20243</t>
  </si>
  <si>
    <t>1264</t>
  </si>
  <si>
    <t>03/3/2026</t>
  </si>
  <si>
    <t>PL/DO/17407</t>
  </si>
  <si>
    <t>1269</t>
  </si>
  <si>
    <t>PL/JA/20034</t>
  </si>
  <si>
    <t>1281</t>
  </si>
  <si>
    <t>PL/JA/20245</t>
  </si>
  <si>
    <t>1287</t>
  </si>
  <si>
    <t>PL/JA/20352</t>
  </si>
  <si>
    <t>1271</t>
  </si>
  <si>
    <t>BINKA</t>
  </si>
  <si>
    <t>BALAJI IRON STORE</t>
  </si>
  <si>
    <t>PL/JA/20353</t>
  </si>
  <si>
    <t>1303</t>
  </si>
  <si>
    <t>PL/JA/20406</t>
  </si>
  <si>
    <t>1297</t>
  </si>
  <si>
    <t>05/3/2026</t>
  </si>
  <si>
    <t>PL/JA/20100</t>
  </si>
  <si>
    <t>1284</t>
  </si>
  <si>
    <t>VINAYAK STORE</t>
  </si>
  <si>
    <t>PL/JA/20147</t>
  </si>
  <si>
    <t>1305</t>
  </si>
  <si>
    <t>PL/JA/20148</t>
  </si>
  <si>
    <t>1301</t>
  </si>
  <si>
    <t>NAGESWAR HARDWARE STORE</t>
  </si>
  <si>
    <t>PL/JA/20149</t>
  </si>
  <si>
    <t>1299</t>
  </si>
  <si>
    <t>PURI</t>
  </si>
  <si>
    <t>LAXMI DEI PAINTS</t>
  </si>
  <si>
    <t>PL/JA/20151</t>
  </si>
  <si>
    <t>1292</t>
  </si>
  <si>
    <t>KRISHNA HARDWARE AND SANITARY</t>
  </si>
  <si>
    <t>PL/JA/20152</t>
  </si>
  <si>
    <t>1276</t>
  </si>
  <si>
    <t>SHREE DHABALESWAR BHANDAR</t>
  </si>
  <si>
    <t>PL/JA/20301</t>
  </si>
  <si>
    <t>1300</t>
  </si>
  <si>
    <t>MAA ELECTRICAL AND PAINTS</t>
  </si>
  <si>
    <t>06/3/2026</t>
  </si>
  <si>
    <t>1270</t>
  </si>
  <si>
    <t>SHREE RAJALAKSHMI STEELS</t>
  </si>
  <si>
    <t>PL/JA/20180</t>
  </si>
  <si>
    <t>1315</t>
  </si>
  <si>
    <t>PL/JA/20181</t>
  </si>
  <si>
    <t>1308</t>
  </si>
  <si>
    <t>PANDA ENTERPRISERSES</t>
  </si>
  <si>
    <t>07/3/2026</t>
  </si>
  <si>
    <t>PL/JA/20268</t>
  </si>
  <si>
    <t>1319</t>
  </si>
  <si>
    <t>LAMTAPUT</t>
  </si>
  <si>
    <t>ABHISHEK HARDWARE</t>
  </si>
  <si>
    <t>PL/JA/20276</t>
  </si>
  <si>
    <t>1309</t>
  </si>
  <si>
    <t>PL/JA/20296</t>
  </si>
  <si>
    <t>1306</t>
  </si>
  <si>
    <t>PL/JA/20328</t>
  </si>
  <si>
    <t>1320</t>
  </si>
  <si>
    <t>AR TRADERS</t>
  </si>
  <si>
    <t>PL/JA/20329</t>
  </si>
  <si>
    <t>1310</t>
  </si>
  <si>
    <t>SIDDHI BINAYAK</t>
  </si>
  <si>
    <t>PL/JA/20584</t>
  </si>
  <si>
    <t>1313</t>
  </si>
  <si>
    <t>10/3/2026</t>
  </si>
  <si>
    <t>PL/JA/20440</t>
  </si>
  <si>
    <t>1322</t>
  </si>
  <si>
    <t>PL/JA/20618</t>
  </si>
  <si>
    <t>1329</t>
  </si>
  <si>
    <t>PL/JA/20701</t>
  </si>
  <si>
    <t>1327</t>
  </si>
  <si>
    <t>11/3/2026</t>
  </si>
  <si>
    <t>PL/JA/20504</t>
  </si>
  <si>
    <t>1323</t>
  </si>
  <si>
    <t>G AND S ASSOCIATES</t>
  </si>
  <si>
    <t>PL/JA/20617</t>
  </si>
  <si>
    <t>1330</t>
  </si>
  <si>
    <t>PL/JA/20676</t>
  </si>
  <si>
    <t>1331</t>
  </si>
  <si>
    <t>16/3/2026</t>
  </si>
  <si>
    <t>PL/JA/20804</t>
  </si>
  <si>
    <t>1334</t>
  </si>
  <si>
    <t>ALAPUR</t>
  </si>
  <si>
    <t>NIGAM TRADERS</t>
  </si>
  <si>
    <t>PL/JA/20805</t>
  </si>
  <si>
    <t>1333</t>
  </si>
  <si>
    <t>MARSHAGHAI</t>
  </si>
  <si>
    <t>MAA SARALA HARDWARE AND PAINTS</t>
  </si>
  <si>
    <t>PL/JA/20814</t>
  </si>
  <si>
    <t>1341</t>
  </si>
  <si>
    <t>17/3/2026</t>
  </si>
  <si>
    <t>PL/JA/20847</t>
  </si>
  <si>
    <t>1338</t>
  </si>
  <si>
    <t xml:space="preserve">JAY JAGANNATH HARDWARE PAINT AND DOOR </t>
  </si>
  <si>
    <t>PL/JA/20848</t>
  </si>
  <si>
    <t>1335</t>
  </si>
  <si>
    <t>DELANG</t>
  </si>
  <si>
    <t>PRIMEE TRADERS</t>
  </si>
  <si>
    <t>PL/JA/20850</t>
  </si>
  <si>
    <t>1356</t>
  </si>
  <si>
    <t>SWATI SATHI ENTERPRISES</t>
  </si>
  <si>
    <t>PL/JA/20913</t>
  </si>
  <si>
    <t>1342</t>
  </si>
  <si>
    <t>PL/JA/20996</t>
  </si>
  <si>
    <t>1355</t>
  </si>
  <si>
    <t>PL/JA/20997</t>
  </si>
  <si>
    <t>1347</t>
  </si>
  <si>
    <t>18/3/2026</t>
  </si>
  <si>
    <t>PL/JA/20899</t>
  </si>
  <si>
    <t>1368</t>
  </si>
  <si>
    <t>PL/JA/20906</t>
  </si>
  <si>
    <t>1350</t>
  </si>
  <si>
    <t>PL/JA/20924</t>
  </si>
  <si>
    <t>1358</t>
  </si>
  <si>
    <t>JAGANNATHA PRUSTY</t>
  </si>
  <si>
    <t>PL/JA/20925</t>
  </si>
  <si>
    <t>1357</t>
  </si>
  <si>
    <t>PL/JA/20926</t>
  </si>
  <si>
    <t>1367</t>
  </si>
  <si>
    <t>PL/JA/20932</t>
  </si>
  <si>
    <t>1365</t>
  </si>
  <si>
    <t>KALINGA GENERAL STORE</t>
  </si>
  <si>
    <t>PL/JA/20933</t>
  </si>
  <si>
    <t>1359</t>
  </si>
  <si>
    <t>PL/JA/20934</t>
  </si>
  <si>
    <t>1363</t>
  </si>
  <si>
    <t>PL/JA/20973</t>
  </si>
  <si>
    <t>1339</t>
  </si>
  <si>
    <t>PL/JA/21019</t>
  </si>
  <si>
    <t>1345</t>
  </si>
  <si>
    <t>PL/JA/21108</t>
  </si>
  <si>
    <t>1343</t>
  </si>
  <si>
    <t>19/3/2026</t>
  </si>
  <si>
    <t>PL/JA/20988</t>
  </si>
  <si>
    <t>1354</t>
  </si>
  <si>
    <t>PL/JA/20989</t>
  </si>
  <si>
    <t>1366</t>
  </si>
  <si>
    <t>20/3/2026</t>
  </si>
  <si>
    <t>PL/JA/21045</t>
  </si>
  <si>
    <t>1360</t>
  </si>
  <si>
    <t>CHHATIA</t>
  </si>
  <si>
    <t>HARAMANI  PAINTS</t>
  </si>
  <si>
    <t>PL/JA/21054</t>
  </si>
  <si>
    <t>1379</t>
  </si>
  <si>
    <t>POTTANGI</t>
  </si>
  <si>
    <t>MAA KOTHARI FURNITURE AND FABRICATION WORK</t>
  </si>
  <si>
    <t>PL/JA/21058</t>
  </si>
  <si>
    <t>1370</t>
  </si>
  <si>
    <t>GOVINDA TRADERS</t>
  </si>
  <si>
    <t>PL/JA/21077</t>
  </si>
  <si>
    <t>1383</t>
  </si>
  <si>
    <t>MACHHAGAON</t>
  </si>
  <si>
    <t>MAA DURGA HARDWARE STORE</t>
  </si>
  <si>
    <t>1388</t>
  </si>
  <si>
    <t>NUAGAON</t>
  </si>
  <si>
    <t>BHAGABATI TRADERS</t>
  </si>
  <si>
    <t>1386</t>
  </si>
  <si>
    <t>PL/JA/21201</t>
  </si>
  <si>
    <t>1384</t>
  </si>
  <si>
    <t>PL/JA/21229</t>
  </si>
  <si>
    <t>1380</t>
  </si>
  <si>
    <t>PL/JA/21237</t>
  </si>
  <si>
    <t>1381</t>
  </si>
  <si>
    <t>AUL</t>
  </si>
  <si>
    <t>M K COLOUR WORLD</t>
  </si>
  <si>
    <t>21/3/2026</t>
  </si>
  <si>
    <t>PL/JA/21101</t>
  </si>
  <si>
    <t>PL/JA/21112</t>
  </si>
  <si>
    <t>1372</t>
  </si>
  <si>
    <t>PL/JA/21125</t>
  </si>
  <si>
    <t>1400</t>
  </si>
  <si>
    <t>PRASIDHI ENTERPRISES</t>
  </si>
  <si>
    <t>PL/JA/21127</t>
  </si>
  <si>
    <t>1385</t>
  </si>
  <si>
    <t>BARIPADA</t>
  </si>
  <si>
    <t>PL/JA/21137</t>
  </si>
  <si>
    <t>1353</t>
  </si>
  <si>
    <t>KANAS</t>
  </si>
  <si>
    <t>PRUSTY ENTERPRISES</t>
  </si>
  <si>
    <t>PL/JA/21142</t>
  </si>
  <si>
    <t>1382</t>
  </si>
  <si>
    <t>1393</t>
  </si>
  <si>
    <t>BHAPUR</t>
  </si>
  <si>
    <t>DEEPAK HARDWARE</t>
  </si>
  <si>
    <t>PL/JA/21147</t>
  </si>
  <si>
    <t>1392</t>
  </si>
  <si>
    <t>PL/JA/21148</t>
  </si>
  <si>
    <t>PL/JA/21178</t>
  </si>
  <si>
    <t>1395</t>
  </si>
  <si>
    <t>MADHUSUDAN TRADERS</t>
  </si>
  <si>
    <t>PL/JA/21226</t>
  </si>
  <si>
    <t>1390</t>
  </si>
  <si>
    <t>LAXMI PAINTS  HARDWARE</t>
  </si>
  <si>
    <t>PL/JA/21245</t>
  </si>
  <si>
    <t>1399</t>
  </si>
  <si>
    <t>MAA DAKHINAKALI HARDWARE AND PAINTS</t>
  </si>
  <si>
    <t>PL/JA/21248</t>
  </si>
  <si>
    <t>1391</t>
  </si>
  <si>
    <t>KAKATPUR</t>
  </si>
  <si>
    <t>MOHAVEER H W SANITARY</t>
  </si>
  <si>
    <t>PL/JA/21263</t>
  </si>
  <si>
    <t>1401</t>
  </si>
  <si>
    <t>PL/JA/21271</t>
  </si>
  <si>
    <t>1396</t>
  </si>
  <si>
    <t>PL/JA/21353</t>
  </si>
  <si>
    <t>1394</t>
  </si>
  <si>
    <t>22/3/2026</t>
  </si>
  <si>
    <t>1349</t>
  </si>
  <si>
    <t>23/3/2026</t>
  </si>
  <si>
    <t>PL/JA/21194</t>
  </si>
  <si>
    <t>1407</t>
  </si>
  <si>
    <t>PL/JA/21210</t>
  </si>
  <si>
    <t>1371</t>
  </si>
  <si>
    <t>MAA HEMALATA COLOUR AND HARDWARE CHHAMOUJA JLS</t>
  </si>
  <si>
    <t>PL/JA/21508</t>
  </si>
  <si>
    <t>1403</t>
  </si>
  <si>
    <t>25/3/2026</t>
  </si>
  <si>
    <t>PL/JA/21378</t>
  </si>
  <si>
    <t>1418</t>
  </si>
  <si>
    <t>PL/JA/21379</t>
  </si>
  <si>
    <t>1414</t>
  </si>
  <si>
    <t>PL/JA/21382</t>
  </si>
  <si>
    <t>1413</t>
  </si>
  <si>
    <t>PL/JA/21383</t>
  </si>
  <si>
    <t>1416</t>
  </si>
  <si>
    <t>PL/JA/21402</t>
  </si>
  <si>
    <t>1411</t>
  </si>
  <si>
    <t>PL/JA/21403</t>
  </si>
  <si>
    <t>1410</t>
  </si>
  <si>
    <t>26/3/2026</t>
  </si>
  <si>
    <t>PL/JA/21410</t>
  </si>
  <si>
    <t>1409</t>
  </si>
  <si>
    <t>PL/JA/21436</t>
  </si>
  <si>
    <t>1417</t>
  </si>
  <si>
    <t>KENDRAPARA</t>
  </si>
  <si>
    <t>MANJU COLOUR WORLD</t>
  </si>
  <si>
    <t>PL/JA/21455</t>
  </si>
  <si>
    <t>1420</t>
  </si>
  <si>
    <t>BHAWANIPATNA</t>
  </si>
  <si>
    <t>DISHA HARDWARE</t>
  </si>
  <si>
    <t>PL/JA/21509</t>
  </si>
  <si>
    <t>1422</t>
  </si>
  <si>
    <t>30/3/2026</t>
  </si>
  <si>
    <t>PL/JA/21573</t>
  </si>
  <si>
    <t>1427</t>
  </si>
  <si>
    <t>PL/JA/21574</t>
  </si>
  <si>
    <t>1426</t>
  </si>
  <si>
    <t>PL/JA/21575</t>
  </si>
  <si>
    <t>1436</t>
  </si>
  <si>
    <t>PL/JA/21576</t>
  </si>
  <si>
    <t>1423</t>
  </si>
  <si>
    <t>PL/JA/21577</t>
  </si>
  <si>
    <t>1433</t>
  </si>
  <si>
    <t>PL/JA/21593</t>
  </si>
  <si>
    <t>1424</t>
  </si>
  <si>
    <t>PL/JA/21642</t>
  </si>
  <si>
    <t>1430</t>
  </si>
  <si>
    <t>PL/JA/21656</t>
  </si>
  <si>
    <t>1452</t>
  </si>
  <si>
    <t>31/3/2026</t>
  </si>
  <si>
    <t>PL/JA/21718</t>
  </si>
  <si>
    <t>1438</t>
  </si>
  <si>
    <t>1445</t>
  </si>
  <si>
    <t>PL/JA/21756</t>
  </si>
  <si>
    <t>1442</t>
  </si>
  <si>
    <t xml:space="preserve">MAMTA SUPPLY AGENCIES  </t>
  </si>
  <si>
    <t>PL/JA/21783</t>
  </si>
  <si>
    <t>15/3/2026</t>
  </si>
  <si>
    <t>JA/407</t>
  </si>
  <si>
    <t>0</t>
  </si>
  <si>
    <t>JA/408</t>
  </si>
  <si>
    <t>(RUPEES ONE LAKH THIRTY EIGHT THOUSAND ONE HUNDRED FOUR ONLY)</t>
  </si>
  <si>
    <t>Month : MARCH, 2026
Bill Date: 31/03/2026
Bill NO : 29931
Total Amount: 138104.00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</si>
</sst>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3" fillId="3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2" borderId="0" xfId="0" applyNumberFormat="1" applyFont="1" applyFill="1" applyBorder="1" applyAlignment="1">
      <alignment wrapText="1"/>
    </xf>
    <xf numFmtId="164" fontId="0" fillId="2" borderId="0" xfId="0" applyNumberFormat="1" applyFont="1" applyFill="1" applyAlignment="1">
      <alignment wrapText="1"/>
    </xf>
    <xf numFmtId="0" fontId="1" fillId="0" borderId="7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0" fillId="3" borderId="8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2" fontId="0" fillId="3" borderId="9" xfId="0" applyNumberFormat="1" applyFont="1" applyFill="1" applyBorder="1" applyAlignment="1">
      <alignment vertical="center"/>
    </xf>
    <xf numFmtId="0" fontId="0" fillId="3" borderId="16" xfId="0" applyNumberFormat="1" applyFont="1" applyFill="1" applyBorder="1" applyAlignment="1">
      <alignment vertical="center"/>
    </xf>
    <xf numFmtId="0" fontId="1" fillId="2" borderId="18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right" vertical="center"/>
    </xf>
    <xf numFmtId="0" fontId="3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2" fontId="0" fillId="0" borderId="0" xfId="0" applyNumberFormat="1" applyFont="1"/>
    <xf numFmtId="0" fontId="0" fillId="0" borderId="18" xfId="0" applyNumberFormat="1" applyFont="1" applyBorder="1"/>
    <xf numFmtId="0" fontId="3" fillId="0" borderId="18" xfId="0" applyNumberFormat="1" applyFont="1" applyBorder="1"/>
    <xf numFmtId="0" fontId="1" fillId="0" borderId="19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3" fillId="0" borderId="19" xfId="0" applyNumberFormat="1" applyFont="1" applyBorder="1"/>
    <xf numFmtId="0" fontId="0" fillId="0" borderId="19" xfId="0" applyNumberFormat="1" applyFont="1" applyBorder="1" applyAlignment="1">
      <alignment horizontal="left"/>
    </xf>
    <xf numFmtId="2" fontId="0" fillId="0" borderId="19" xfId="0" applyNumberFormat="1" applyFont="1" applyBorder="1"/>
    <xf numFmtId="2" fontId="0" fillId="0" borderId="22" xfId="0" applyNumberFormat="1" applyFont="1" applyBorder="1"/>
    <xf numFmtId="0" fontId="1" fillId="2" borderId="7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right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left" vertical="center" wrapText="1"/>
    </xf>
    <xf numFmtId="2" fontId="1" fillId="0" borderId="26" xfId="0" applyNumberFormat="1" applyFont="1" applyBorder="1" applyAlignment="1">
      <alignment horizontal="right" vertical="center"/>
    </xf>
    <xf numFmtId="0" fontId="0" fillId="0" borderId="9" xfId="0" applyNumberFormat="1" applyFont="1" applyBorder="1"/>
    <xf numFmtId="0" fontId="0" fillId="0" borderId="27" xfId="0" applyNumberFormat="1" applyFont="1" applyBorder="1"/>
    <xf numFmtId="0" fontId="3" fillId="0" borderId="27" xfId="0" applyNumberFormat="1" applyFont="1" applyBorder="1"/>
    <xf numFmtId="2" fontId="0" fillId="0" borderId="27" xfId="0" applyNumberFormat="1" applyFont="1" applyBorder="1"/>
    <xf numFmtId="0" fontId="0" fillId="0" borderId="27" xfId="0" applyNumberFormat="1" applyFont="1" applyBorder="1" applyAlignment="1">
      <alignment horizontal="left"/>
    </xf>
    <xf numFmtId="2" fontId="0" fillId="0" borderId="28" xfId="0" applyNumberFormat="1" applyFont="1" applyBorder="1"/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wrapText="1"/>
    </xf>
    <xf numFmtId="0" fontId="1" fillId="2" borderId="11" xfId="0" applyNumberFormat="1" applyFont="1" applyFill="1" applyBorder="1" applyAlignment="1">
      <alignment horizontal="left" wrapText="1"/>
    </xf>
    <xf numFmtId="0" fontId="1" fillId="2" borderId="20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2" fontId="0" fillId="2" borderId="1" xfId="0" applyNumberFormat="1" applyFont="1" applyFill="1" applyBorder="1"/>
    <xf numFmtId="2" fontId="0" fillId="2" borderId="9" xfId="0" applyNumberFormat="1" applyFont="1" applyFill="1" applyBorder="1"/>
    <xf numFmtId="0" fontId="0" fillId="2" borderId="18" xfId="0" applyNumberFormat="1" applyFont="1" applyFill="1" applyBorder="1"/>
    <xf numFmtId="0" fontId="3" fillId="2" borderId="18" xfId="0" applyNumberFormat="1" applyFont="1" applyFill="1" applyBorder="1"/>
    <xf numFmtId="0" fontId="3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1</xdr:row>
      <xdr:rowOff>57150</xdr:rowOff>
    </xdr:from>
    <xdr:to>
      <xdr:col>5</xdr:col>
      <xdr:colOff>1009650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123825"/>
          <a:ext cx="3790952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E280">
            <v>8</v>
          </cell>
          <cell r="F280">
            <v>25</v>
          </cell>
          <cell r="I280">
            <v>4.24</v>
          </cell>
        </row>
        <row r="281">
          <cell r="C281" t="str">
            <v>BHAWANIPATNA</v>
          </cell>
          <cell r="D281">
            <v>3.5</v>
          </cell>
          <cell r="E281">
            <v>8</v>
          </cell>
          <cell r="F281">
            <v>25</v>
          </cell>
          <cell r="I281">
            <v>3.85</v>
          </cell>
        </row>
        <row r="282">
          <cell r="C282" t="str">
            <v>KUKUDAKHANDI</v>
          </cell>
          <cell r="D282">
            <v>2.1</v>
          </cell>
          <cell r="E282">
            <v>8</v>
          </cell>
          <cell r="F282">
            <v>25</v>
          </cell>
          <cell r="I282">
            <v>2.31</v>
          </cell>
        </row>
        <row r="283">
          <cell r="C283" t="str">
            <v>SANKHACHILA</v>
          </cell>
          <cell r="D283">
            <v>2</v>
          </cell>
          <cell r="E283">
            <v>8</v>
          </cell>
          <cell r="F283">
            <v>25</v>
          </cell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E284">
            <v>8</v>
          </cell>
          <cell r="F284">
            <v>25</v>
          </cell>
          <cell r="I284">
            <v>2.31</v>
          </cell>
        </row>
        <row r="285">
          <cell r="C285" t="str">
            <v>RATAPAT</v>
          </cell>
          <cell r="D285">
            <v>3.33</v>
          </cell>
          <cell r="E285">
            <v>8</v>
          </cell>
          <cell r="F285">
            <v>25</v>
          </cell>
          <cell r="I285">
            <v>3.66</v>
          </cell>
        </row>
        <row r="286">
          <cell r="C286" t="str">
            <v>PHULNAKHARA</v>
          </cell>
          <cell r="D286">
            <v>1.5</v>
          </cell>
          <cell r="E286">
            <v>8</v>
          </cell>
          <cell r="F286">
            <v>25</v>
          </cell>
          <cell r="I286">
            <v>1.65</v>
          </cell>
        </row>
        <row r="287">
          <cell r="C287" t="str">
            <v>SAKHIGOPAL</v>
          </cell>
          <cell r="D287">
            <v>2</v>
          </cell>
          <cell r="E287">
            <v>8</v>
          </cell>
          <cell r="F287">
            <v>25</v>
          </cell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E288">
            <v>8</v>
          </cell>
          <cell r="F288">
            <v>25</v>
          </cell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E289">
            <v>8</v>
          </cell>
          <cell r="F289">
            <v>25</v>
          </cell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E290">
            <v>8</v>
          </cell>
          <cell r="F290">
            <v>25</v>
          </cell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E291">
            <v>8</v>
          </cell>
          <cell r="F291">
            <v>25</v>
          </cell>
          <cell r="I291">
            <v>2.66</v>
          </cell>
        </row>
        <row r="292">
          <cell r="C292" t="str">
            <v>GANGA NAGAR</v>
          </cell>
          <cell r="D292">
            <v>1.73</v>
          </cell>
          <cell r="E292">
            <v>8</v>
          </cell>
          <cell r="F292">
            <v>25</v>
          </cell>
          <cell r="I292">
            <v>1.9</v>
          </cell>
        </row>
        <row r="293">
          <cell r="C293" t="str">
            <v>MANDAPADA</v>
          </cell>
          <cell r="D293">
            <v>1.5</v>
          </cell>
          <cell r="E293">
            <v>8</v>
          </cell>
          <cell r="F293">
            <v>25</v>
          </cell>
          <cell r="I293">
            <v>1.65</v>
          </cell>
        </row>
        <row r="294">
          <cell r="C294" t="str">
            <v>KETAKIPATANA</v>
          </cell>
          <cell r="D294">
            <v>1.82</v>
          </cell>
          <cell r="E294">
            <v>8</v>
          </cell>
          <cell r="F294">
            <v>25</v>
          </cell>
          <cell r="I294">
            <v>2</v>
          </cell>
        </row>
        <row r="295">
          <cell r="C295" t="str">
            <v>KANTAPADA</v>
          </cell>
          <cell r="E295">
            <v>8</v>
          </cell>
          <cell r="F295">
            <v>25</v>
          </cell>
          <cell r="I295">
            <v>1.8</v>
          </cell>
        </row>
        <row r="296">
          <cell r="C296" t="str">
            <v>CHAMPAHAT (JSP)</v>
          </cell>
          <cell r="E296">
            <v>8</v>
          </cell>
          <cell r="F296">
            <v>25</v>
          </cell>
          <cell r="I296">
            <v>2.5</v>
          </cell>
        </row>
        <row r="297">
          <cell r="C297" t="str">
            <v>BAHANAGA</v>
          </cell>
          <cell r="E297">
            <v>8</v>
          </cell>
          <cell r="F297">
            <v>25</v>
          </cell>
          <cell r="I297">
            <v>2.82</v>
          </cell>
        </row>
        <row r="298">
          <cell r="C298" t="str">
            <v>BEGUNIAPADA</v>
          </cell>
          <cell r="E298">
            <v>8</v>
          </cell>
          <cell r="F298">
            <v>25</v>
          </cell>
          <cell r="I298">
            <v>3.03</v>
          </cell>
        </row>
        <row r="299">
          <cell r="C299" t="str">
            <v>RAJKANIKA</v>
          </cell>
          <cell r="E299">
            <v>8</v>
          </cell>
          <cell r="F299">
            <v>25</v>
          </cell>
          <cell r="I299">
            <v>3</v>
          </cell>
        </row>
        <row r="300">
          <cell r="C300" t="str">
            <v>SITHALO</v>
          </cell>
          <cell r="E300">
            <v>8</v>
          </cell>
          <cell r="F300">
            <v>25</v>
          </cell>
          <cell r="I300">
            <v>2.5</v>
          </cell>
        </row>
        <row r="301">
          <cell r="C301" t="str">
            <v>CHAMUJA</v>
          </cell>
          <cell r="E301">
            <v>8</v>
          </cell>
          <cell r="F301">
            <v>25</v>
          </cell>
          <cell r="I301">
            <v>2.5</v>
          </cell>
        </row>
        <row r="302">
          <cell r="C302" t="str">
            <v>DASABATIA</v>
          </cell>
          <cell r="E302">
            <v>500</v>
          </cell>
          <cell r="F302">
            <v>25</v>
          </cell>
          <cell r="I302">
            <v>3</v>
          </cell>
        </row>
        <row r="303">
          <cell r="C303" t="str">
            <v>CHANDANESWAR</v>
          </cell>
          <cell r="E303">
            <v>8</v>
          </cell>
          <cell r="F303">
            <v>25</v>
          </cell>
          <cell r="I303">
            <v>3.5</v>
          </cell>
        </row>
        <row r="304">
          <cell r="C304" t="str">
            <v>CHHAMOUJA</v>
          </cell>
          <cell r="E304">
            <v>8</v>
          </cell>
          <cell r="F304">
            <v>25</v>
          </cell>
          <cell r="I304">
            <v>3</v>
          </cell>
        </row>
      </sheetData>
      <sheetData sheetId="310">
        <row r="3">
          <cell r="C3" t="str">
            <v>DESTINATION</v>
          </cell>
        </row>
      </sheetData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tabSelected="1" workbookViewId="0">
      <selection activeCell="P3" sqref="P3"/>
    </sheetView>
  </sheetViews>
  <sheetFormatPr defaultRowHeight="15"/>
  <cols>
    <col min="1" max="1" width="4.28515625" style="2" customWidth="1"/>
    <col min="2" max="2" width="9.7109375" style="2" bestFit="1" customWidth="1"/>
    <col min="3" max="3" width="12.7109375" style="2" bestFit="1" customWidth="1"/>
    <col min="4" max="4" width="8.7109375" style="5" bestFit="1" customWidth="1"/>
    <col min="5" max="5" width="7.42578125" style="2" customWidth="1"/>
    <col min="6" max="6" width="17.85546875" style="2" customWidth="1"/>
    <col min="7" max="7" width="5.42578125" style="2" bestFit="1" customWidth="1"/>
    <col min="8" max="8" width="8.28515625" style="21" bestFit="1" customWidth="1"/>
    <col min="9" max="9" width="5.42578125" style="6" customWidth="1"/>
    <col min="10" max="10" width="7.5703125" style="6" customWidth="1"/>
    <col min="11" max="11" width="6.42578125" style="2" customWidth="1"/>
    <col min="12" max="12" width="9.5703125" style="2" bestFit="1" customWidth="1"/>
    <col min="13" max="13" width="10.42578125" style="2" bestFit="1" customWidth="1"/>
    <col min="14" max="14" width="43.28515625" style="2" bestFit="1" customWidth="1"/>
    <col min="15" max="16384" width="9.140625" style="2"/>
  </cols>
  <sheetData>
    <row r="1" spans="1:14" ht="5.25" customHeight="1" thickBot="1"/>
    <row r="2" spans="1:14" ht="80.25" customHeight="1" thickBot="1">
      <c r="A2" s="74"/>
      <c r="B2" s="75"/>
      <c r="C2" s="75"/>
      <c r="D2" s="75"/>
      <c r="E2" s="75"/>
      <c r="F2" s="75"/>
      <c r="G2" s="76" t="s">
        <v>15</v>
      </c>
      <c r="H2" s="77"/>
      <c r="I2" s="77"/>
      <c r="J2" s="77"/>
      <c r="K2" s="77"/>
      <c r="L2" s="78"/>
      <c r="M2" s="54"/>
    </row>
    <row r="3" spans="1:14" ht="103.5" customHeight="1" thickBot="1">
      <c r="A3" s="71" t="s">
        <v>342</v>
      </c>
      <c r="B3" s="72"/>
      <c r="C3" s="72"/>
      <c r="D3" s="72"/>
      <c r="E3" s="72"/>
      <c r="F3" s="73"/>
      <c r="G3" s="79" t="s">
        <v>684</v>
      </c>
      <c r="H3" s="80"/>
      <c r="I3" s="80"/>
      <c r="J3" s="80"/>
      <c r="K3" s="80"/>
      <c r="L3" s="81"/>
      <c r="M3" s="54"/>
      <c r="N3" s="6"/>
    </row>
    <row r="4" spans="1:14" s="1" customFormat="1" ht="15" customHeight="1" thickBot="1">
      <c r="A4" s="50" t="s">
        <v>6</v>
      </c>
      <c r="B4" s="51" t="s">
        <v>7</v>
      </c>
      <c r="C4" s="51" t="s">
        <v>8</v>
      </c>
      <c r="D4" s="51" t="s">
        <v>10</v>
      </c>
      <c r="E4" s="51" t="s">
        <v>1</v>
      </c>
      <c r="F4" s="51" t="s">
        <v>5</v>
      </c>
      <c r="G4" s="51" t="s">
        <v>3</v>
      </c>
      <c r="H4" s="51" t="s">
        <v>2</v>
      </c>
      <c r="I4" s="52" t="s">
        <v>4</v>
      </c>
      <c r="J4" s="52" t="s">
        <v>332</v>
      </c>
      <c r="K4" s="52" t="s">
        <v>333</v>
      </c>
      <c r="L4" s="52" t="s">
        <v>9</v>
      </c>
      <c r="M4" s="53" t="s">
        <v>11</v>
      </c>
      <c r="N4" s="32" t="s">
        <v>354</v>
      </c>
    </row>
    <row r="5" spans="1:14" s="1" customFormat="1" ht="14.45" customHeight="1">
      <c r="A5" s="44">
        <v>1</v>
      </c>
      <c r="B5" s="45" t="s">
        <v>388</v>
      </c>
      <c r="C5" s="46" t="s">
        <v>389</v>
      </c>
      <c r="D5" s="45" t="s">
        <v>390</v>
      </c>
      <c r="E5" s="46" t="s">
        <v>16</v>
      </c>
      <c r="F5" s="47" t="s">
        <v>352</v>
      </c>
      <c r="G5" s="45">
        <v>24</v>
      </c>
      <c r="H5" s="45">
        <v>440</v>
      </c>
      <c r="I5" s="48">
        <v>3.03</v>
      </c>
      <c r="J5" s="48">
        <f t="shared" ref="J5:J36" si="0">G5*8</f>
        <v>192</v>
      </c>
      <c r="K5" s="48">
        <v>25</v>
      </c>
      <c r="L5" s="48">
        <f>H5*I5+J5+K5</f>
        <v>1550.1999999999998</v>
      </c>
      <c r="M5" s="49"/>
      <c r="N5" s="39" t="s">
        <v>359</v>
      </c>
    </row>
    <row r="6" spans="1:14" s="1" customFormat="1" ht="14.45" customHeight="1">
      <c r="A6" s="42">
        <f>A5+1</f>
        <v>2</v>
      </c>
      <c r="B6" s="12" t="s">
        <v>388</v>
      </c>
      <c r="C6" s="12" t="s">
        <v>391</v>
      </c>
      <c r="D6" s="12" t="s">
        <v>392</v>
      </c>
      <c r="E6" s="15" t="s">
        <v>16</v>
      </c>
      <c r="F6" s="16" t="s">
        <v>347</v>
      </c>
      <c r="G6" s="12">
        <v>7</v>
      </c>
      <c r="H6" s="12">
        <v>70</v>
      </c>
      <c r="I6" s="14">
        <v>2.2000000000000002</v>
      </c>
      <c r="J6" s="14">
        <f t="shared" si="0"/>
        <v>56</v>
      </c>
      <c r="K6" s="14">
        <v>25</v>
      </c>
      <c r="L6" s="14">
        <f>H6*I6+J6+K6</f>
        <v>235</v>
      </c>
      <c r="M6" s="43"/>
      <c r="N6" s="40" t="s">
        <v>393</v>
      </c>
    </row>
    <row r="7" spans="1:14" s="1" customFormat="1" ht="14.45" customHeight="1">
      <c r="A7" s="42">
        <f t="shared" ref="A7:A70" si="1">A6+1</f>
        <v>3</v>
      </c>
      <c r="B7" s="12" t="s">
        <v>388</v>
      </c>
      <c r="C7" s="12" t="s">
        <v>394</v>
      </c>
      <c r="D7" s="12" t="s">
        <v>395</v>
      </c>
      <c r="E7" s="15" t="s">
        <v>16</v>
      </c>
      <c r="F7" s="16" t="s">
        <v>345</v>
      </c>
      <c r="G7" s="12">
        <v>2</v>
      </c>
      <c r="H7" s="12">
        <v>12</v>
      </c>
      <c r="I7" s="14">
        <v>2.4</v>
      </c>
      <c r="J7" s="14">
        <f t="shared" si="0"/>
        <v>16</v>
      </c>
      <c r="K7" s="14">
        <v>25</v>
      </c>
      <c r="L7" s="14">
        <f>50*I7+J7+K7</f>
        <v>161</v>
      </c>
      <c r="M7" s="43"/>
      <c r="N7" s="39" t="s">
        <v>356</v>
      </c>
    </row>
    <row r="8" spans="1:14" s="1" customFormat="1" ht="14.45" customHeight="1">
      <c r="A8" s="42">
        <f t="shared" si="1"/>
        <v>4</v>
      </c>
      <c r="B8" s="12" t="s">
        <v>388</v>
      </c>
      <c r="C8" s="12" t="s">
        <v>396</v>
      </c>
      <c r="D8" s="12" t="s">
        <v>397</v>
      </c>
      <c r="E8" s="15" t="s">
        <v>16</v>
      </c>
      <c r="F8" s="16" t="s">
        <v>324</v>
      </c>
      <c r="G8" s="12">
        <v>5</v>
      </c>
      <c r="H8" s="12">
        <v>30</v>
      </c>
      <c r="I8" s="14">
        <v>2.2000000000000002</v>
      </c>
      <c r="J8" s="14">
        <f t="shared" si="0"/>
        <v>40</v>
      </c>
      <c r="K8" s="14">
        <v>25</v>
      </c>
      <c r="L8" s="14">
        <f>50*I8+J8+K8</f>
        <v>175</v>
      </c>
      <c r="M8" s="43"/>
      <c r="N8" s="40" t="s">
        <v>387</v>
      </c>
    </row>
    <row r="9" spans="1:14" s="1" customFormat="1" ht="14.45" customHeight="1">
      <c r="A9" s="42">
        <f t="shared" si="1"/>
        <v>5</v>
      </c>
      <c r="B9" s="12" t="s">
        <v>388</v>
      </c>
      <c r="C9" s="12" t="s">
        <v>398</v>
      </c>
      <c r="D9" s="12" t="s">
        <v>399</v>
      </c>
      <c r="E9" s="15" t="s">
        <v>16</v>
      </c>
      <c r="F9" s="16" t="s">
        <v>382</v>
      </c>
      <c r="G9" s="12">
        <v>18</v>
      </c>
      <c r="H9" s="12">
        <v>380</v>
      </c>
      <c r="I9" s="14">
        <v>2.31</v>
      </c>
      <c r="J9" s="14">
        <f t="shared" si="0"/>
        <v>144</v>
      </c>
      <c r="K9" s="14">
        <v>25</v>
      </c>
      <c r="L9" s="14">
        <f>H9*I9+J9+K9</f>
        <v>1046.8000000000002</v>
      </c>
      <c r="M9" s="43"/>
      <c r="N9" s="39" t="s">
        <v>383</v>
      </c>
    </row>
    <row r="10" spans="1:14" s="1" customFormat="1" ht="14.45" customHeight="1">
      <c r="A10" s="42">
        <f t="shared" si="1"/>
        <v>6</v>
      </c>
      <c r="B10" s="12" t="s">
        <v>388</v>
      </c>
      <c r="C10" s="12" t="s">
        <v>400</v>
      </c>
      <c r="D10" s="12" t="s">
        <v>401</v>
      </c>
      <c r="E10" s="15" t="s">
        <v>16</v>
      </c>
      <c r="F10" s="16" t="s">
        <v>345</v>
      </c>
      <c r="G10" s="12">
        <v>20</v>
      </c>
      <c r="H10" s="12">
        <v>320</v>
      </c>
      <c r="I10" s="14">
        <v>2.4</v>
      </c>
      <c r="J10" s="14">
        <f t="shared" si="0"/>
        <v>160</v>
      </c>
      <c r="K10" s="14">
        <v>25</v>
      </c>
      <c r="L10" s="14">
        <f>H10*I10+J10+K10</f>
        <v>953</v>
      </c>
      <c r="M10" s="43"/>
      <c r="N10" s="39" t="s">
        <v>356</v>
      </c>
    </row>
    <row r="11" spans="1:14" s="1" customFormat="1" ht="14.45" customHeight="1">
      <c r="A11" s="42">
        <f t="shared" si="1"/>
        <v>7</v>
      </c>
      <c r="B11" s="12" t="s">
        <v>388</v>
      </c>
      <c r="C11" s="12" t="s">
        <v>402</v>
      </c>
      <c r="D11" s="12" t="s">
        <v>403</v>
      </c>
      <c r="E11" s="15" t="s">
        <v>16</v>
      </c>
      <c r="F11" s="16" t="s">
        <v>36</v>
      </c>
      <c r="G11" s="12">
        <v>2</v>
      </c>
      <c r="H11" s="12">
        <v>12</v>
      </c>
      <c r="I11" s="14">
        <v>2.2000000000000002</v>
      </c>
      <c r="J11" s="14">
        <f t="shared" si="0"/>
        <v>16</v>
      </c>
      <c r="K11" s="14">
        <v>25</v>
      </c>
      <c r="L11" s="14">
        <f>50*I11+J11+K11</f>
        <v>151</v>
      </c>
      <c r="M11" s="43"/>
      <c r="N11" s="40" t="s">
        <v>355</v>
      </c>
    </row>
    <row r="12" spans="1:14" s="1" customFormat="1" ht="14.45" customHeight="1">
      <c r="A12" s="42">
        <f t="shared" si="1"/>
        <v>8</v>
      </c>
      <c r="B12" s="12" t="s">
        <v>388</v>
      </c>
      <c r="C12" s="12" t="s">
        <v>404</v>
      </c>
      <c r="D12" s="12" t="s">
        <v>405</v>
      </c>
      <c r="E12" s="15" t="s">
        <v>16</v>
      </c>
      <c r="F12" s="16" t="s">
        <v>144</v>
      </c>
      <c r="G12" s="12">
        <v>10</v>
      </c>
      <c r="H12" s="12">
        <v>130</v>
      </c>
      <c r="I12" s="14">
        <v>1.65</v>
      </c>
      <c r="J12" s="14">
        <f t="shared" si="0"/>
        <v>80</v>
      </c>
      <c r="K12" s="14">
        <v>25</v>
      </c>
      <c r="L12" s="14">
        <f>H12*I12+J12+K12</f>
        <v>319.5</v>
      </c>
      <c r="M12" s="43"/>
      <c r="N12" s="40" t="s">
        <v>372</v>
      </c>
    </row>
    <row r="13" spans="1:14" s="1" customFormat="1" ht="14.45" customHeight="1">
      <c r="A13" s="42">
        <f t="shared" si="1"/>
        <v>9</v>
      </c>
      <c r="B13" s="12" t="s">
        <v>388</v>
      </c>
      <c r="C13" s="12" t="s">
        <v>54</v>
      </c>
      <c r="D13" s="12" t="s">
        <v>406</v>
      </c>
      <c r="E13" s="15" t="s">
        <v>16</v>
      </c>
      <c r="F13" s="16" t="s">
        <v>27</v>
      </c>
      <c r="G13" s="12">
        <v>3</v>
      </c>
      <c r="H13" s="12">
        <v>26</v>
      </c>
      <c r="I13" s="14">
        <v>3.99</v>
      </c>
      <c r="J13" s="14">
        <f t="shared" si="0"/>
        <v>24</v>
      </c>
      <c r="K13" s="14">
        <v>25</v>
      </c>
      <c r="L13" s="14">
        <f>50*I13+J13+K13</f>
        <v>248.5</v>
      </c>
      <c r="M13" s="43"/>
      <c r="N13" s="39" t="s">
        <v>361</v>
      </c>
    </row>
    <row r="14" spans="1:14" s="1" customFormat="1" ht="14.45" customHeight="1">
      <c r="A14" s="42">
        <f t="shared" si="1"/>
        <v>10</v>
      </c>
      <c r="B14" s="12" t="s">
        <v>388</v>
      </c>
      <c r="C14" s="12" t="s">
        <v>74</v>
      </c>
      <c r="D14" s="12" t="s">
        <v>407</v>
      </c>
      <c r="E14" s="15" t="s">
        <v>16</v>
      </c>
      <c r="F14" s="34" t="s">
        <v>384</v>
      </c>
      <c r="G14" s="12">
        <v>6</v>
      </c>
      <c r="H14" s="12">
        <v>70</v>
      </c>
      <c r="I14" s="14">
        <v>3.5</v>
      </c>
      <c r="J14" s="14">
        <f t="shared" si="0"/>
        <v>48</v>
      </c>
      <c r="K14" s="14">
        <v>25</v>
      </c>
      <c r="L14" s="14">
        <f t="shared" ref="L14:L26" si="2">H14*I14+J14+K14</f>
        <v>318</v>
      </c>
      <c r="M14" s="43"/>
      <c r="N14" s="40" t="s">
        <v>408</v>
      </c>
    </row>
    <row r="15" spans="1:14" s="1" customFormat="1" ht="14.45" customHeight="1">
      <c r="A15" s="42">
        <f t="shared" si="1"/>
        <v>11</v>
      </c>
      <c r="B15" s="12" t="s">
        <v>388</v>
      </c>
      <c r="C15" s="12" t="s">
        <v>409</v>
      </c>
      <c r="D15" s="12" t="s">
        <v>410</v>
      </c>
      <c r="E15" s="15" t="s">
        <v>16</v>
      </c>
      <c r="F15" s="16" t="s">
        <v>37</v>
      </c>
      <c r="G15" s="12">
        <v>26</v>
      </c>
      <c r="H15" s="12">
        <v>150</v>
      </c>
      <c r="I15" s="14">
        <v>3.63</v>
      </c>
      <c r="J15" s="14">
        <f t="shared" si="0"/>
        <v>208</v>
      </c>
      <c r="K15" s="14">
        <v>25</v>
      </c>
      <c r="L15" s="14">
        <f t="shared" si="2"/>
        <v>777.5</v>
      </c>
      <c r="M15" s="43"/>
      <c r="N15" s="39" t="s">
        <v>411</v>
      </c>
    </row>
    <row r="16" spans="1:14" s="1" customFormat="1" ht="14.45" customHeight="1">
      <c r="A16" s="42">
        <f t="shared" si="1"/>
        <v>12</v>
      </c>
      <c r="B16" s="12" t="s">
        <v>388</v>
      </c>
      <c r="C16" s="12" t="s">
        <v>412</v>
      </c>
      <c r="D16" s="12" t="s">
        <v>413</v>
      </c>
      <c r="E16" s="15" t="s">
        <v>16</v>
      </c>
      <c r="F16" s="16" t="s">
        <v>76</v>
      </c>
      <c r="G16" s="12">
        <v>22</v>
      </c>
      <c r="H16" s="12">
        <v>120</v>
      </c>
      <c r="I16" s="14">
        <v>3.66</v>
      </c>
      <c r="J16" s="14">
        <f t="shared" si="0"/>
        <v>176</v>
      </c>
      <c r="K16" s="14">
        <v>25</v>
      </c>
      <c r="L16" s="14">
        <f t="shared" si="2"/>
        <v>640.20000000000005</v>
      </c>
      <c r="M16" s="43"/>
      <c r="N16" s="40" t="s">
        <v>370</v>
      </c>
    </row>
    <row r="17" spans="1:14" s="1" customFormat="1" ht="14.45" customHeight="1">
      <c r="A17" s="42">
        <f t="shared" si="1"/>
        <v>13</v>
      </c>
      <c r="B17" s="12" t="s">
        <v>414</v>
      </c>
      <c r="C17" s="12" t="s">
        <v>415</v>
      </c>
      <c r="D17" s="12" t="s">
        <v>416</v>
      </c>
      <c r="E17" s="15" t="s">
        <v>16</v>
      </c>
      <c r="F17" s="16" t="s">
        <v>385</v>
      </c>
      <c r="G17" s="12">
        <v>12</v>
      </c>
      <c r="H17" s="12">
        <v>210</v>
      </c>
      <c r="I17" s="14">
        <v>2.5</v>
      </c>
      <c r="J17" s="14">
        <f t="shared" si="0"/>
        <v>96</v>
      </c>
      <c r="K17" s="14">
        <v>25</v>
      </c>
      <c r="L17" s="14">
        <f t="shared" si="2"/>
        <v>646</v>
      </c>
      <c r="M17" s="43"/>
      <c r="N17" s="39" t="s">
        <v>386</v>
      </c>
    </row>
    <row r="18" spans="1:14" s="1" customFormat="1" ht="14.45" customHeight="1">
      <c r="A18" s="42">
        <f t="shared" si="1"/>
        <v>14</v>
      </c>
      <c r="B18" s="12" t="s">
        <v>414</v>
      </c>
      <c r="C18" s="12" t="s">
        <v>417</v>
      </c>
      <c r="D18" s="12" t="s">
        <v>418</v>
      </c>
      <c r="E18" s="15" t="s">
        <v>16</v>
      </c>
      <c r="F18" s="16" t="s">
        <v>151</v>
      </c>
      <c r="G18" s="12">
        <v>22</v>
      </c>
      <c r="H18" s="12">
        <v>330</v>
      </c>
      <c r="I18" s="14">
        <v>2.75</v>
      </c>
      <c r="J18" s="14">
        <f t="shared" si="0"/>
        <v>176</v>
      </c>
      <c r="K18" s="14">
        <v>25</v>
      </c>
      <c r="L18" s="14">
        <f t="shared" si="2"/>
        <v>1108.5</v>
      </c>
      <c r="M18" s="43"/>
      <c r="N18" s="40" t="s">
        <v>357</v>
      </c>
    </row>
    <row r="19" spans="1:14" s="1" customFormat="1" ht="14.45" customHeight="1">
      <c r="A19" s="42">
        <f t="shared" si="1"/>
        <v>15</v>
      </c>
      <c r="B19" s="12" t="s">
        <v>414</v>
      </c>
      <c r="C19" s="12" t="s">
        <v>419</v>
      </c>
      <c r="D19" s="12" t="s">
        <v>420</v>
      </c>
      <c r="E19" s="15" t="s">
        <v>16</v>
      </c>
      <c r="F19" s="16" t="s">
        <v>343</v>
      </c>
      <c r="G19" s="12">
        <v>21</v>
      </c>
      <c r="H19" s="12">
        <v>450</v>
      </c>
      <c r="I19" s="14">
        <v>2.2000000000000002</v>
      </c>
      <c r="J19" s="14">
        <f t="shared" si="0"/>
        <v>168</v>
      </c>
      <c r="K19" s="14">
        <v>25</v>
      </c>
      <c r="L19" s="14">
        <f t="shared" si="2"/>
        <v>1183</v>
      </c>
      <c r="M19" s="43"/>
      <c r="N19" s="39" t="s">
        <v>368</v>
      </c>
    </row>
    <row r="20" spans="1:14" s="1" customFormat="1" ht="14.45" customHeight="1">
      <c r="A20" s="42">
        <f t="shared" si="1"/>
        <v>16</v>
      </c>
      <c r="B20" s="12" t="s">
        <v>414</v>
      </c>
      <c r="C20" s="12" t="s">
        <v>421</v>
      </c>
      <c r="D20" s="12" t="s">
        <v>422</v>
      </c>
      <c r="E20" s="15" t="s">
        <v>16</v>
      </c>
      <c r="F20" s="16" t="s">
        <v>423</v>
      </c>
      <c r="G20" s="12">
        <v>58</v>
      </c>
      <c r="H20" s="12">
        <v>1400</v>
      </c>
      <c r="I20" s="14">
        <v>4.07</v>
      </c>
      <c r="J20" s="14">
        <f t="shared" si="0"/>
        <v>464</v>
      </c>
      <c r="K20" s="14">
        <v>25</v>
      </c>
      <c r="L20" s="14">
        <f t="shared" si="2"/>
        <v>6187</v>
      </c>
      <c r="M20" s="43"/>
      <c r="N20" s="39" t="s">
        <v>424</v>
      </c>
    </row>
    <row r="21" spans="1:14" s="1" customFormat="1" ht="14.45" customHeight="1">
      <c r="A21" s="42">
        <f t="shared" si="1"/>
        <v>17</v>
      </c>
      <c r="B21" s="12" t="s">
        <v>414</v>
      </c>
      <c r="C21" s="12" t="s">
        <v>425</v>
      </c>
      <c r="D21" s="12" t="s">
        <v>426</v>
      </c>
      <c r="E21" s="15" t="s">
        <v>16</v>
      </c>
      <c r="F21" s="16" t="s">
        <v>423</v>
      </c>
      <c r="G21" s="12">
        <v>15</v>
      </c>
      <c r="H21" s="12">
        <v>430</v>
      </c>
      <c r="I21" s="14">
        <v>4.07</v>
      </c>
      <c r="J21" s="14">
        <f t="shared" si="0"/>
        <v>120</v>
      </c>
      <c r="K21" s="14">
        <v>25</v>
      </c>
      <c r="L21" s="14">
        <f t="shared" si="2"/>
        <v>1895.1000000000001</v>
      </c>
      <c r="M21" s="43"/>
      <c r="N21" s="39" t="s">
        <v>424</v>
      </c>
    </row>
    <row r="22" spans="1:14" s="1" customFormat="1" ht="14.45" customHeight="1">
      <c r="A22" s="42">
        <f t="shared" si="1"/>
        <v>18</v>
      </c>
      <c r="B22" s="12" t="s">
        <v>414</v>
      </c>
      <c r="C22" s="12" t="s">
        <v>427</v>
      </c>
      <c r="D22" s="12" t="s">
        <v>428</v>
      </c>
      <c r="E22" s="15" t="s">
        <v>16</v>
      </c>
      <c r="F22" s="16" t="s">
        <v>0</v>
      </c>
      <c r="G22" s="12">
        <v>24</v>
      </c>
      <c r="H22" s="12">
        <v>400</v>
      </c>
      <c r="I22" s="14">
        <v>2.2000000000000002</v>
      </c>
      <c r="J22" s="14">
        <f t="shared" si="0"/>
        <v>192</v>
      </c>
      <c r="K22" s="14">
        <v>25</v>
      </c>
      <c r="L22" s="14">
        <f t="shared" si="2"/>
        <v>1097</v>
      </c>
      <c r="M22" s="43"/>
      <c r="N22" s="39" t="s">
        <v>365</v>
      </c>
    </row>
    <row r="23" spans="1:14" s="1" customFormat="1" ht="14.45" customHeight="1">
      <c r="A23" s="42">
        <f t="shared" si="1"/>
        <v>19</v>
      </c>
      <c r="B23" s="12" t="s">
        <v>429</v>
      </c>
      <c r="C23" s="12" t="s">
        <v>430</v>
      </c>
      <c r="D23" s="12" t="s">
        <v>431</v>
      </c>
      <c r="E23" s="15" t="s">
        <v>16</v>
      </c>
      <c r="F23" s="16" t="s">
        <v>44</v>
      </c>
      <c r="G23" s="12">
        <v>32</v>
      </c>
      <c r="H23" s="12">
        <v>350</v>
      </c>
      <c r="I23" s="14">
        <v>4.4000000000000004</v>
      </c>
      <c r="J23" s="14">
        <f t="shared" si="0"/>
        <v>256</v>
      </c>
      <c r="K23" s="14">
        <v>25</v>
      </c>
      <c r="L23" s="14">
        <f t="shared" si="2"/>
        <v>1821.0000000000002</v>
      </c>
      <c r="M23" s="43"/>
      <c r="N23" s="39" t="s">
        <v>432</v>
      </c>
    </row>
    <row r="24" spans="1:14" s="1" customFormat="1" ht="14.45" customHeight="1">
      <c r="A24" s="42">
        <f t="shared" si="1"/>
        <v>20</v>
      </c>
      <c r="B24" s="12" t="s">
        <v>429</v>
      </c>
      <c r="C24" s="12" t="s">
        <v>433</v>
      </c>
      <c r="D24" s="12" t="s">
        <v>434</v>
      </c>
      <c r="E24" s="15" t="s">
        <v>16</v>
      </c>
      <c r="F24" s="16" t="s">
        <v>29</v>
      </c>
      <c r="G24" s="12">
        <v>8</v>
      </c>
      <c r="H24" s="12">
        <v>50</v>
      </c>
      <c r="I24" s="14">
        <v>2.2000000000000002</v>
      </c>
      <c r="J24" s="14">
        <f t="shared" si="0"/>
        <v>64</v>
      </c>
      <c r="K24" s="14">
        <v>25</v>
      </c>
      <c r="L24" s="14">
        <f t="shared" si="2"/>
        <v>199</v>
      </c>
      <c r="M24" s="43"/>
      <c r="N24" s="39" t="s">
        <v>367</v>
      </c>
    </row>
    <row r="25" spans="1:14" s="1" customFormat="1" ht="14.45" customHeight="1">
      <c r="A25" s="42">
        <f t="shared" si="1"/>
        <v>21</v>
      </c>
      <c r="B25" s="12" t="s">
        <v>429</v>
      </c>
      <c r="C25" s="12" t="s">
        <v>435</v>
      </c>
      <c r="D25" s="12" t="s">
        <v>436</v>
      </c>
      <c r="E25" s="15" t="s">
        <v>16</v>
      </c>
      <c r="F25" s="16" t="s">
        <v>24</v>
      </c>
      <c r="G25" s="12">
        <v>19</v>
      </c>
      <c r="H25" s="12">
        <v>280</v>
      </c>
      <c r="I25" s="14">
        <v>2.2000000000000002</v>
      </c>
      <c r="J25" s="14">
        <f t="shared" si="0"/>
        <v>152</v>
      </c>
      <c r="K25" s="14">
        <v>25</v>
      </c>
      <c r="L25" s="14">
        <f t="shared" si="2"/>
        <v>793</v>
      </c>
      <c r="M25" s="43"/>
      <c r="N25" s="40" t="s">
        <v>437</v>
      </c>
    </row>
    <row r="26" spans="1:14" s="1" customFormat="1" ht="14.45" customHeight="1">
      <c r="A26" s="42">
        <f t="shared" si="1"/>
        <v>22</v>
      </c>
      <c r="B26" s="12" t="s">
        <v>429</v>
      </c>
      <c r="C26" s="12" t="s">
        <v>438</v>
      </c>
      <c r="D26" s="12" t="s">
        <v>439</v>
      </c>
      <c r="E26" s="15" t="s">
        <v>16</v>
      </c>
      <c r="F26" s="16" t="s">
        <v>440</v>
      </c>
      <c r="G26" s="12">
        <v>15</v>
      </c>
      <c r="H26" s="12">
        <v>210</v>
      </c>
      <c r="I26" s="14">
        <v>2.2000000000000002</v>
      </c>
      <c r="J26" s="14">
        <f t="shared" si="0"/>
        <v>120</v>
      </c>
      <c r="K26" s="14">
        <v>25</v>
      </c>
      <c r="L26" s="14">
        <f t="shared" si="2"/>
        <v>607</v>
      </c>
      <c r="M26" s="43"/>
      <c r="N26" s="39" t="s">
        <v>441</v>
      </c>
    </row>
    <row r="27" spans="1:14" s="1" customFormat="1" ht="14.45" customHeight="1">
      <c r="A27" s="42">
        <f t="shared" si="1"/>
        <v>23</v>
      </c>
      <c r="B27" s="12" t="s">
        <v>429</v>
      </c>
      <c r="C27" s="12" t="s">
        <v>442</v>
      </c>
      <c r="D27" s="12" t="s">
        <v>443</v>
      </c>
      <c r="E27" s="15" t="s">
        <v>16</v>
      </c>
      <c r="F27" s="16" t="s">
        <v>21</v>
      </c>
      <c r="G27" s="12">
        <v>2</v>
      </c>
      <c r="H27" s="12">
        <v>12</v>
      </c>
      <c r="I27" s="14">
        <v>3.3</v>
      </c>
      <c r="J27" s="14">
        <f t="shared" si="0"/>
        <v>16</v>
      </c>
      <c r="K27" s="14">
        <v>25</v>
      </c>
      <c r="L27" s="14">
        <f>50*I27+J27+K27</f>
        <v>206</v>
      </c>
      <c r="M27" s="43"/>
      <c r="N27" s="40" t="s">
        <v>444</v>
      </c>
    </row>
    <row r="28" spans="1:14" s="1" customFormat="1" ht="14.45" customHeight="1">
      <c r="A28" s="42">
        <f t="shared" si="1"/>
        <v>24</v>
      </c>
      <c r="B28" s="12" t="s">
        <v>429</v>
      </c>
      <c r="C28" s="12" t="s">
        <v>445</v>
      </c>
      <c r="D28" s="12" t="s">
        <v>446</v>
      </c>
      <c r="E28" s="15" t="s">
        <v>16</v>
      </c>
      <c r="F28" s="16" t="s">
        <v>371</v>
      </c>
      <c r="G28" s="12">
        <v>24</v>
      </c>
      <c r="H28" s="12">
        <v>410</v>
      </c>
      <c r="I28" s="14">
        <v>2.2000000000000002</v>
      </c>
      <c r="J28" s="14">
        <f t="shared" si="0"/>
        <v>192</v>
      </c>
      <c r="K28" s="14">
        <v>25</v>
      </c>
      <c r="L28" s="14">
        <f t="shared" ref="L28:L37" si="3">H28*I28+J28+K28</f>
        <v>1119</v>
      </c>
      <c r="M28" s="43"/>
      <c r="N28" s="39" t="s">
        <v>447</v>
      </c>
    </row>
    <row r="29" spans="1:14" s="1" customFormat="1" ht="14.45" customHeight="1">
      <c r="A29" s="42">
        <f t="shared" si="1"/>
        <v>25</v>
      </c>
      <c r="B29" s="12" t="s">
        <v>429</v>
      </c>
      <c r="C29" s="12" t="s">
        <v>448</v>
      </c>
      <c r="D29" s="12" t="s">
        <v>449</v>
      </c>
      <c r="E29" s="15" t="s">
        <v>16</v>
      </c>
      <c r="F29" s="16" t="s">
        <v>23</v>
      </c>
      <c r="G29" s="12">
        <v>7</v>
      </c>
      <c r="H29" s="12">
        <v>120</v>
      </c>
      <c r="I29" s="14">
        <v>2.48</v>
      </c>
      <c r="J29" s="14">
        <f t="shared" si="0"/>
        <v>56</v>
      </c>
      <c r="K29" s="14">
        <v>25</v>
      </c>
      <c r="L29" s="14">
        <f t="shared" si="3"/>
        <v>378.6</v>
      </c>
      <c r="M29" s="43"/>
      <c r="N29" s="39" t="s">
        <v>450</v>
      </c>
    </row>
    <row r="30" spans="1:14" s="1" customFormat="1" ht="14.45" customHeight="1">
      <c r="A30" s="42">
        <f t="shared" si="1"/>
        <v>26</v>
      </c>
      <c r="B30" s="12" t="s">
        <v>451</v>
      </c>
      <c r="C30" s="12" t="s">
        <v>72</v>
      </c>
      <c r="D30" s="12" t="s">
        <v>452</v>
      </c>
      <c r="E30" s="15" t="s">
        <v>16</v>
      </c>
      <c r="F30" s="16" t="s">
        <v>26</v>
      </c>
      <c r="G30" s="12">
        <v>38</v>
      </c>
      <c r="H30" s="12">
        <v>470</v>
      </c>
      <c r="I30" s="14">
        <v>4.95</v>
      </c>
      <c r="J30" s="14">
        <f t="shared" si="0"/>
        <v>304</v>
      </c>
      <c r="K30" s="14">
        <v>25</v>
      </c>
      <c r="L30" s="14">
        <f t="shared" si="3"/>
        <v>2655.5</v>
      </c>
      <c r="M30" s="43"/>
      <c r="N30" s="39" t="s">
        <v>453</v>
      </c>
    </row>
    <row r="31" spans="1:14" s="1" customFormat="1" ht="14.45" customHeight="1">
      <c r="A31" s="42">
        <f t="shared" si="1"/>
        <v>27</v>
      </c>
      <c r="B31" s="12" t="s">
        <v>451</v>
      </c>
      <c r="C31" s="12" t="s">
        <v>454</v>
      </c>
      <c r="D31" s="12" t="s">
        <v>455</v>
      </c>
      <c r="E31" s="15" t="s">
        <v>16</v>
      </c>
      <c r="F31" s="16" t="s">
        <v>347</v>
      </c>
      <c r="G31" s="12">
        <v>6</v>
      </c>
      <c r="H31" s="12">
        <v>130</v>
      </c>
      <c r="I31" s="14">
        <v>2.2000000000000002</v>
      </c>
      <c r="J31" s="14">
        <f t="shared" si="0"/>
        <v>48</v>
      </c>
      <c r="K31" s="14">
        <v>25</v>
      </c>
      <c r="L31" s="14">
        <f t="shared" si="3"/>
        <v>359</v>
      </c>
      <c r="M31" s="43"/>
      <c r="N31" s="40" t="s">
        <v>393</v>
      </c>
    </row>
    <row r="32" spans="1:14" s="1" customFormat="1" ht="14.45" customHeight="1">
      <c r="A32" s="42">
        <f t="shared" si="1"/>
        <v>28</v>
      </c>
      <c r="B32" s="12" t="s">
        <v>451</v>
      </c>
      <c r="C32" s="12" t="s">
        <v>456</v>
      </c>
      <c r="D32" s="12" t="s">
        <v>457</v>
      </c>
      <c r="E32" s="15" t="s">
        <v>16</v>
      </c>
      <c r="F32" s="16" t="s">
        <v>20</v>
      </c>
      <c r="G32" s="12">
        <v>41</v>
      </c>
      <c r="H32" s="12">
        <v>530</v>
      </c>
      <c r="I32" s="14">
        <v>2</v>
      </c>
      <c r="J32" s="14">
        <f t="shared" si="0"/>
        <v>328</v>
      </c>
      <c r="K32" s="14">
        <v>25</v>
      </c>
      <c r="L32" s="14">
        <f t="shared" si="3"/>
        <v>1413</v>
      </c>
      <c r="M32" s="43"/>
      <c r="N32" s="39" t="s">
        <v>458</v>
      </c>
    </row>
    <row r="33" spans="1:14" s="1" customFormat="1" ht="14.45" customHeight="1">
      <c r="A33" s="42">
        <f t="shared" si="1"/>
        <v>29</v>
      </c>
      <c r="B33" s="12" t="s">
        <v>459</v>
      </c>
      <c r="C33" s="12" t="s">
        <v>460</v>
      </c>
      <c r="D33" s="12" t="s">
        <v>461</v>
      </c>
      <c r="E33" s="15" t="s">
        <v>16</v>
      </c>
      <c r="F33" s="16" t="s">
        <v>462</v>
      </c>
      <c r="G33" s="12">
        <v>53</v>
      </c>
      <c r="H33" s="12">
        <v>890</v>
      </c>
      <c r="I33" s="14">
        <v>4.8</v>
      </c>
      <c r="J33" s="14">
        <f t="shared" si="0"/>
        <v>424</v>
      </c>
      <c r="K33" s="14">
        <v>25</v>
      </c>
      <c r="L33" s="14">
        <f t="shared" si="3"/>
        <v>4721</v>
      </c>
      <c r="M33" s="43"/>
      <c r="N33" s="39" t="s">
        <v>463</v>
      </c>
    </row>
    <row r="34" spans="1:14" s="1" customFormat="1" ht="14.45" customHeight="1">
      <c r="A34" s="42">
        <f t="shared" si="1"/>
        <v>30</v>
      </c>
      <c r="B34" s="12" t="s">
        <v>459</v>
      </c>
      <c r="C34" s="12" t="s">
        <v>464</v>
      </c>
      <c r="D34" s="12" t="s">
        <v>465</v>
      </c>
      <c r="E34" s="15" t="s">
        <v>16</v>
      </c>
      <c r="F34" s="16" t="s">
        <v>37</v>
      </c>
      <c r="G34" s="12">
        <v>58</v>
      </c>
      <c r="H34" s="12">
        <v>1080</v>
      </c>
      <c r="I34" s="14">
        <v>3.63</v>
      </c>
      <c r="J34" s="14">
        <f t="shared" si="0"/>
        <v>464</v>
      </c>
      <c r="K34" s="14">
        <v>25</v>
      </c>
      <c r="L34" s="14">
        <f t="shared" si="3"/>
        <v>4409.3999999999996</v>
      </c>
      <c r="M34" s="43"/>
      <c r="N34" s="39" t="s">
        <v>411</v>
      </c>
    </row>
    <row r="35" spans="1:14" s="1" customFormat="1" ht="14.45" customHeight="1">
      <c r="A35" s="42">
        <f t="shared" si="1"/>
        <v>31</v>
      </c>
      <c r="B35" s="12" t="s">
        <v>459</v>
      </c>
      <c r="C35" s="12" t="s">
        <v>466</v>
      </c>
      <c r="D35" s="12" t="s">
        <v>467</v>
      </c>
      <c r="E35" s="15" t="s">
        <v>16</v>
      </c>
      <c r="F35" s="16" t="s">
        <v>21</v>
      </c>
      <c r="G35" s="12">
        <v>8</v>
      </c>
      <c r="H35" s="12">
        <v>90</v>
      </c>
      <c r="I35" s="14">
        <v>3.3</v>
      </c>
      <c r="J35" s="14">
        <f t="shared" si="0"/>
        <v>64</v>
      </c>
      <c r="K35" s="14">
        <v>25</v>
      </c>
      <c r="L35" s="14">
        <f t="shared" si="3"/>
        <v>386</v>
      </c>
      <c r="M35" s="43"/>
      <c r="N35" s="40" t="s">
        <v>444</v>
      </c>
    </row>
    <row r="36" spans="1:14" s="1" customFormat="1" ht="14.45" customHeight="1">
      <c r="A36" s="42">
        <f t="shared" si="1"/>
        <v>32</v>
      </c>
      <c r="B36" s="12" t="s">
        <v>459</v>
      </c>
      <c r="C36" s="12" t="s">
        <v>468</v>
      </c>
      <c r="D36" s="12" t="s">
        <v>469</v>
      </c>
      <c r="E36" s="15" t="s">
        <v>16</v>
      </c>
      <c r="F36" s="16" t="s">
        <v>303</v>
      </c>
      <c r="G36" s="12">
        <v>7</v>
      </c>
      <c r="H36" s="12">
        <v>70</v>
      </c>
      <c r="I36" s="14">
        <v>2.2000000000000002</v>
      </c>
      <c r="J36" s="14">
        <f t="shared" si="0"/>
        <v>56</v>
      </c>
      <c r="K36" s="14">
        <v>25</v>
      </c>
      <c r="L36" s="14">
        <f t="shared" si="3"/>
        <v>235</v>
      </c>
      <c r="M36" s="43"/>
      <c r="N36" s="39" t="s">
        <v>470</v>
      </c>
    </row>
    <row r="37" spans="1:14" s="1" customFormat="1" ht="14.45" customHeight="1">
      <c r="A37" s="42">
        <f t="shared" si="1"/>
        <v>33</v>
      </c>
      <c r="B37" s="12" t="s">
        <v>459</v>
      </c>
      <c r="C37" s="12" t="s">
        <v>471</v>
      </c>
      <c r="D37" s="12" t="s">
        <v>472</v>
      </c>
      <c r="E37" s="15" t="s">
        <v>16</v>
      </c>
      <c r="F37" s="16" t="s">
        <v>39</v>
      </c>
      <c r="G37" s="12">
        <v>22</v>
      </c>
      <c r="H37" s="12">
        <v>120</v>
      </c>
      <c r="I37" s="14">
        <v>4.24</v>
      </c>
      <c r="J37" s="14">
        <f t="shared" ref="J37:J68" si="4">G37*8</f>
        <v>176</v>
      </c>
      <c r="K37" s="14">
        <v>25</v>
      </c>
      <c r="L37" s="14">
        <f t="shared" si="3"/>
        <v>709.8</v>
      </c>
      <c r="M37" s="43"/>
      <c r="N37" s="39" t="s">
        <v>473</v>
      </c>
    </row>
    <row r="38" spans="1:14" s="1" customFormat="1" ht="14.45" customHeight="1">
      <c r="A38" s="42">
        <f t="shared" si="1"/>
        <v>34</v>
      </c>
      <c r="B38" s="12" t="s">
        <v>459</v>
      </c>
      <c r="C38" s="12" t="s">
        <v>474</v>
      </c>
      <c r="D38" s="12" t="s">
        <v>475</v>
      </c>
      <c r="E38" s="15" t="s">
        <v>16</v>
      </c>
      <c r="F38" s="16" t="s">
        <v>20</v>
      </c>
      <c r="G38" s="12">
        <v>3</v>
      </c>
      <c r="H38" s="12">
        <v>18</v>
      </c>
      <c r="I38" s="14">
        <v>2</v>
      </c>
      <c r="J38" s="14">
        <f t="shared" si="4"/>
        <v>24</v>
      </c>
      <c r="K38" s="14">
        <v>25</v>
      </c>
      <c r="L38" s="14">
        <f>50*I38+J38+K38</f>
        <v>149</v>
      </c>
      <c r="M38" s="43"/>
      <c r="N38" s="39" t="s">
        <v>458</v>
      </c>
    </row>
    <row r="39" spans="1:14" s="1" customFormat="1" ht="14.45" customHeight="1">
      <c r="A39" s="42">
        <f t="shared" si="1"/>
        <v>35</v>
      </c>
      <c r="B39" s="12" t="s">
        <v>476</v>
      </c>
      <c r="C39" s="12" t="s">
        <v>477</v>
      </c>
      <c r="D39" s="12" t="s">
        <v>478</v>
      </c>
      <c r="E39" s="15" t="s">
        <v>16</v>
      </c>
      <c r="F39" s="16" t="s">
        <v>344</v>
      </c>
      <c r="G39" s="12">
        <v>20</v>
      </c>
      <c r="H39" s="12">
        <v>140</v>
      </c>
      <c r="I39" s="14">
        <v>2.2000000000000002</v>
      </c>
      <c r="J39" s="14">
        <f t="shared" si="4"/>
        <v>160</v>
      </c>
      <c r="K39" s="14">
        <v>25</v>
      </c>
      <c r="L39" s="14">
        <f t="shared" ref="L39:L45" si="5">H39*I39+J39+K39</f>
        <v>493</v>
      </c>
      <c r="M39" s="43"/>
      <c r="N39" s="39" t="s">
        <v>358</v>
      </c>
    </row>
    <row r="40" spans="1:14" s="1" customFormat="1" ht="14.45" customHeight="1">
      <c r="A40" s="42">
        <f t="shared" si="1"/>
        <v>36</v>
      </c>
      <c r="B40" s="12" t="s">
        <v>476</v>
      </c>
      <c r="C40" s="12" t="s">
        <v>479</v>
      </c>
      <c r="D40" s="12" t="s">
        <v>480</v>
      </c>
      <c r="E40" s="15" t="s">
        <v>16</v>
      </c>
      <c r="F40" s="16" t="s">
        <v>76</v>
      </c>
      <c r="G40" s="12">
        <v>85</v>
      </c>
      <c r="H40" s="12">
        <v>1200</v>
      </c>
      <c r="I40" s="14">
        <v>3.66</v>
      </c>
      <c r="J40" s="14">
        <f t="shared" si="4"/>
        <v>680</v>
      </c>
      <c r="K40" s="14">
        <v>25</v>
      </c>
      <c r="L40" s="14">
        <f t="shared" si="5"/>
        <v>5097</v>
      </c>
      <c r="M40" s="43"/>
      <c r="N40" s="40" t="s">
        <v>370</v>
      </c>
    </row>
    <row r="41" spans="1:14" s="1" customFormat="1" ht="14.45" customHeight="1">
      <c r="A41" s="42">
        <f t="shared" si="1"/>
        <v>37</v>
      </c>
      <c r="B41" s="12" t="s">
        <v>476</v>
      </c>
      <c r="C41" s="12" t="s">
        <v>481</v>
      </c>
      <c r="D41" s="12" t="s">
        <v>482</v>
      </c>
      <c r="E41" s="15" t="s">
        <v>16</v>
      </c>
      <c r="F41" s="16" t="s">
        <v>27</v>
      </c>
      <c r="G41" s="12">
        <v>15</v>
      </c>
      <c r="H41" s="12">
        <v>230</v>
      </c>
      <c r="I41" s="14">
        <v>3.99</v>
      </c>
      <c r="J41" s="14">
        <f t="shared" si="4"/>
        <v>120</v>
      </c>
      <c r="K41" s="14">
        <v>25</v>
      </c>
      <c r="L41" s="14">
        <f t="shared" si="5"/>
        <v>1062.7</v>
      </c>
      <c r="M41" s="43"/>
      <c r="N41" s="39" t="s">
        <v>361</v>
      </c>
    </row>
    <row r="42" spans="1:14" s="1" customFormat="1" ht="14.45" customHeight="1">
      <c r="A42" s="42">
        <f t="shared" si="1"/>
        <v>38</v>
      </c>
      <c r="B42" s="12" t="s">
        <v>483</v>
      </c>
      <c r="C42" s="12" t="s">
        <v>484</v>
      </c>
      <c r="D42" s="12" t="s">
        <v>485</v>
      </c>
      <c r="E42" s="15" t="s">
        <v>16</v>
      </c>
      <c r="F42" s="16" t="s">
        <v>303</v>
      </c>
      <c r="G42" s="12">
        <v>12</v>
      </c>
      <c r="H42" s="12">
        <v>64</v>
      </c>
      <c r="I42" s="14">
        <v>2.2000000000000002</v>
      </c>
      <c r="J42" s="14">
        <f t="shared" si="4"/>
        <v>96</v>
      </c>
      <c r="K42" s="14">
        <v>25</v>
      </c>
      <c r="L42" s="14">
        <f t="shared" si="5"/>
        <v>261.8</v>
      </c>
      <c r="M42" s="43"/>
      <c r="N42" s="39" t="s">
        <v>486</v>
      </c>
    </row>
    <row r="43" spans="1:14" s="1" customFormat="1" ht="14.45" customHeight="1">
      <c r="A43" s="42">
        <f t="shared" si="1"/>
        <v>39</v>
      </c>
      <c r="B43" s="12" t="s">
        <v>483</v>
      </c>
      <c r="C43" s="12" t="s">
        <v>487</v>
      </c>
      <c r="D43" s="12" t="s">
        <v>488</v>
      </c>
      <c r="E43" s="15" t="s">
        <v>16</v>
      </c>
      <c r="F43" s="16" t="s">
        <v>76</v>
      </c>
      <c r="G43" s="12">
        <v>72</v>
      </c>
      <c r="H43" s="12">
        <v>370</v>
      </c>
      <c r="I43" s="14">
        <v>3.66</v>
      </c>
      <c r="J43" s="14">
        <f t="shared" si="4"/>
        <v>576</v>
      </c>
      <c r="K43" s="14">
        <v>25</v>
      </c>
      <c r="L43" s="14">
        <f t="shared" si="5"/>
        <v>1955.2</v>
      </c>
      <c r="M43" s="43"/>
      <c r="N43" s="40" t="s">
        <v>370</v>
      </c>
    </row>
    <row r="44" spans="1:14" s="1" customFormat="1" ht="14.45" customHeight="1">
      <c r="A44" s="42">
        <f t="shared" si="1"/>
        <v>40</v>
      </c>
      <c r="B44" s="12" t="s">
        <v>483</v>
      </c>
      <c r="C44" s="12" t="s">
        <v>489</v>
      </c>
      <c r="D44" s="12" t="s">
        <v>490</v>
      </c>
      <c r="E44" s="15" t="s">
        <v>16</v>
      </c>
      <c r="F44" s="34" t="s">
        <v>384</v>
      </c>
      <c r="G44" s="12">
        <v>13</v>
      </c>
      <c r="H44" s="12">
        <v>70</v>
      </c>
      <c r="I44" s="14">
        <v>3.5</v>
      </c>
      <c r="J44" s="14">
        <f t="shared" si="4"/>
        <v>104</v>
      </c>
      <c r="K44" s="14">
        <v>25</v>
      </c>
      <c r="L44" s="14">
        <f t="shared" si="5"/>
        <v>374</v>
      </c>
      <c r="M44" s="43"/>
      <c r="N44" s="40" t="s">
        <v>408</v>
      </c>
    </row>
    <row r="45" spans="1:14" s="1" customFormat="1" ht="14.45" customHeight="1">
      <c r="A45" s="42">
        <f t="shared" si="1"/>
        <v>41</v>
      </c>
      <c r="B45" s="12" t="s">
        <v>679</v>
      </c>
      <c r="C45" s="12" t="s">
        <v>680</v>
      </c>
      <c r="D45" s="12" t="s">
        <v>681</v>
      </c>
      <c r="E45" s="15" t="s">
        <v>16</v>
      </c>
      <c r="F45" s="12" t="s">
        <v>0</v>
      </c>
      <c r="G45" s="12">
        <v>2</v>
      </c>
      <c r="H45" s="12">
        <v>50</v>
      </c>
      <c r="I45" s="14">
        <v>2.2000000000000002</v>
      </c>
      <c r="J45" s="14">
        <f t="shared" si="4"/>
        <v>16</v>
      </c>
      <c r="K45" s="14">
        <v>25</v>
      </c>
      <c r="L45" s="14">
        <f t="shared" si="5"/>
        <v>151</v>
      </c>
      <c r="M45" s="59" t="s">
        <v>13</v>
      </c>
      <c r="N45" s="39" t="s">
        <v>365</v>
      </c>
    </row>
    <row r="46" spans="1:14" s="1" customFormat="1" ht="14.45" customHeight="1">
      <c r="A46" s="42">
        <f t="shared" si="1"/>
        <v>42</v>
      </c>
      <c r="B46" s="12" t="s">
        <v>491</v>
      </c>
      <c r="C46" s="12" t="s">
        <v>682</v>
      </c>
      <c r="D46" s="12" t="s">
        <v>681</v>
      </c>
      <c r="E46" s="15" t="s">
        <v>16</v>
      </c>
      <c r="F46" s="12" t="s">
        <v>24</v>
      </c>
      <c r="G46" s="12">
        <v>1</v>
      </c>
      <c r="H46" s="12">
        <v>25</v>
      </c>
      <c r="I46" s="14">
        <v>2.2000000000000002</v>
      </c>
      <c r="J46" s="14">
        <f t="shared" si="4"/>
        <v>8</v>
      </c>
      <c r="K46" s="14">
        <v>25</v>
      </c>
      <c r="L46" s="14">
        <f>50*I46+J46+K46</f>
        <v>143</v>
      </c>
      <c r="M46" s="59" t="s">
        <v>13</v>
      </c>
      <c r="N46" s="39" t="s">
        <v>363</v>
      </c>
    </row>
    <row r="47" spans="1:14" s="1" customFormat="1" ht="14.45" customHeight="1">
      <c r="A47" s="42">
        <f t="shared" si="1"/>
        <v>43</v>
      </c>
      <c r="B47" s="12" t="s">
        <v>491</v>
      </c>
      <c r="C47" s="12" t="s">
        <v>492</v>
      </c>
      <c r="D47" s="12" t="s">
        <v>493</v>
      </c>
      <c r="E47" s="15" t="s">
        <v>16</v>
      </c>
      <c r="F47" s="16" t="s">
        <v>494</v>
      </c>
      <c r="G47" s="12">
        <v>16</v>
      </c>
      <c r="H47" s="12">
        <v>120</v>
      </c>
      <c r="I47" s="14">
        <v>2.64</v>
      </c>
      <c r="J47" s="14">
        <f t="shared" si="4"/>
        <v>128</v>
      </c>
      <c r="K47" s="14">
        <v>25</v>
      </c>
      <c r="L47" s="14">
        <f>H47*I47+J47+K47</f>
        <v>469.8</v>
      </c>
      <c r="M47" s="43"/>
      <c r="N47" s="39" t="s">
        <v>495</v>
      </c>
    </row>
    <row r="48" spans="1:14" s="1" customFormat="1" ht="14.45" customHeight="1">
      <c r="A48" s="42">
        <f t="shared" si="1"/>
        <v>44</v>
      </c>
      <c r="B48" s="12" t="s">
        <v>491</v>
      </c>
      <c r="C48" s="12" t="s">
        <v>496</v>
      </c>
      <c r="D48" s="12" t="s">
        <v>497</v>
      </c>
      <c r="E48" s="15" t="s">
        <v>16</v>
      </c>
      <c r="F48" s="16" t="s">
        <v>498</v>
      </c>
      <c r="G48" s="12">
        <v>2</v>
      </c>
      <c r="H48" s="12">
        <v>40</v>
      </c>
      <c r="I48" s="14">
        <v>2.31</v>
      </c>
      <c r="J48" s="14">
        <f t="shared" si="4"/>
        <v>16</v>
      </c>
      <c r="K48" s="14">
        <v>25</v>
      </c>
      <c r="L48" s="14">
        <f>50*I48+J48+K48</f>
        <v>156.5</v>
      </c>
      <c r="M48" s="43"/>
      <c r="N48" s="39" t="s">
        <v>499</v>
      </c>
    </row>
    <row r="49" spans="1:14" s="1" customFormat="1" ht="14.45" customHeight="1">
      <c r="A49" s="42">
        <f t="shared" si="1"/>
        <v>45</v>
      </c>
      <c r="B49" s="12" t="s">
        <v>491</v>
      </c>
      <c r="C49" s="12" t="s">
        <v>500</v>
      </c>
      <c r="D49" s="12" t="s">
        <v>501</v>
      </c>
      <c r="E49" s="15" t="s">
        <v>16</v>
      </c>
      <c r="F49" s="16" t="s">
        <v>37</v>
      </c>
      <c r="G49" s="12">
        <v>110</v>
      </c>
      <c r="H49" s="12">
        <v>1700</v>
      </c>
      <c r="I49" s="14">
        <v>3.63</v>
      </c>
      <c r="J49" s="14">
        <f t="shared" si="4"/>
        <v>880</v>
      </c>
      <c r="K49" s="14">
        <v>25</v>
      </c>
      <c r="L49" s="14">
        <f>H49*I49+J49+K49</f>
        <v>7076</v>
      </c>
      <c r="M49" s="43"/>
      <c r="N49" s="39" t="s">
        <v>411</v>
      </c>
    </row>
    <row r="50" spans="1:14" s="1" customFormat="1" ht="14.45" customHeight="1">
      <c r="A50" s="42">
        <f t="shared" si="1"/>
        <v>46</v>
      </c>
      <c r="B50" s="12" t="s">
        <v>502</v>
      </c>
      <c r="C50" s="12" t="s">
        <v>503</v>
      </c>
      <c r="D50" s="12" t="s">
        <v>504</v>
      </c>
      <c r="E50" s="15" t="s">
        <v>16</v>
      </c>
      <c r="F50" s="16" t="s">
        <v>47</v>
      </c>
      <c r="G50" s="12">
        <v>5</v>
      </c>
      <c r="H50" s="12">
        <v>130</v>
      </c>
      <c r="I50" s="14">
        <v>2.2000000000000002</v>
      </c>
      <c r="J50" s="14">
        <f t="shared" si="4"/>
        <v>40</v>
      </c>
      <c r="K50" s="14">
        <v>25</v>
      </c>
      <c r="L50" s="14">
        <f>H50*I50+J50+K50</f>
        <v>351</v>
      </c>
      <c r="M50" s="43"/>
      <c r="N50" s="40" t="s">
        <v>505</v>
      </c>
    </row>
    <row r="51" spans="1:14" s="1" customFormat="1" ht="14.45" customHeight="1">
      <c r="A51" s="42">
        <f t="shared" si="1"/>
        <v>47</v>
      </c>
      <c r="B51" s="12" t="s">
        <v>502</v>
      </c>
      <c r="C51" s="12" t="s">
        <v>506</v>
      </c>
      <c r="D51" s="12" t="s">
        <v>507</v>
      </c>
      <c r="E51" s="15" t="s">
        <v>16</v>
      </c>
      <c r="F51" s="16" t="s">
        <v>508</v>
      </c>
      <c r="G51" s="12">
        <v>22</v>
      </c>
      <c r="H51" s="12">
        <v>360</v>
      </c>
      <c r="I51" s="14">
        <v>2.78</v>
      </c>
      <c r="J51" s="14">
        <f t="shared" si="4"/>
        <v>176</v>
      </c>
      <c r="K51" s="14">
        <v>25</v>
      </c>
      <c r="L51" s="14">
        <f>H51*I51+J51+K51</f>
        <v>1201.8</v>
      </c>
      <c r="M51" s="43"/>
      <c r="N51" s="40" t="s">
        <v>509</v>
      </c>
    </row>
    <row r="52" spans="1:14" s="1" customFormat="1" ht="14.45" customHeight="1">
      <c r="A52" s="42">
        <f t="shared" si="1"/>
        <v>48</v>
      </c>
      <c r="B52" s="12" t="s">
        <v>502</v>
      </c>
      <c r="C52" s="12" t="s">
        <v>510</v>
      </c>
      <c r="D52" s="12" t="s">
        <v>511</v>
      </c>
      <c r="E52" s="15" t="s">
        <v>16</v>
      </c>
      <c r="F52" s="34" t="s">
        <v>374</v>
      </c>
      <c r="G52" s="12">
        <v>6</v>
      </c>
      <c r="H52" s="12">
        <v>57</v>
      </c>
      <c r="I52" s="14">
        <v>2.2000000000000002</v>
      </c>
      <c r="J52" s="14">
        <f t="shared" si="4"/>
        <v>48</v>
      </c>
      <c r="K52" s="14">
        <v>25</v>
      </c>
      <c r="L52" s="14">
        <f>H52*I52+J52+K52</f>
        <v>198.4</v>
      </c>
      <c r="M52" s="43"/>
      <c r="N52" s="39" t="s">
        <v>512</v>
      </c>
    </row>
    <row r="53" spans="1:14" s="1" customFormat="1">
      <c r="A53" s="42">
        <f t="shared" si="1"/>
        <v>49</v>
      </c>
      <c r="B53" s="12" t="s">
        <v>502</v>
      </c>
      <c r="C53" s="12" t="s">
        <v>513</v>
      </c>
      <c r="D53" s="12" t="s">
        <v>514</v>
      </c>
      <c r="E53" s="15" t="s">
        <v>16</v>
      </c>
      <c r="F53" s="16" t="s">
        <v>380</v>
      </c>
      <c r="G53" s="12">
        <v>51</v>
      </c>
      <c r="H53" s="12">
        <v>900</v>
      </c>
      <c r="I53" s="14">
        <v>2.2000000000000002</v>
      </c>
      <c r="J53" s="14">
        <f t="shared" si="4"/>
        <v>408</v>
      </c>
      <c r="K53" s="14">
        <v>25</v>
      </c>
      <c r="L53" s="14">
        <f>H53*I53+J53+K53</f>
        <v>2413</v>
      </c>
      <c r="M53" s="43"/>
      <c r="N53" s="40" t="s">
        <v>381</v>
      </c>
    </row>
    <row r="54" spans="1:14" s="1" customFormat="1" ht="14.45" customHeight="1">
      <c r="A54" s="42">
        <f t="shared" si="1"/>
        <v>50</v>
      </c>
      <c r="B54" s="12" t="s">
        <v>502</v>
      </c>
      <c r="C54" s="12" t="s">
        <v>515</v>
      </c>
      <c r="D54" s="12" t="s">
        <v>516</v>
      </c>
      <c r="E54" s="15" t="s">
        <v>16</v>
      </c>
      <c r="F54" s="16" t="s">
        <v>371</v>
      </c>
      <c r="G54" s="12">
        <v>2</v>
      </c>
      <c r="H54" s="12">
        <v>40</v>
      </c>
      <c r="I54" s="14">
        <v>2.2000000000000002</v>
      </c>
      <c r="J54" s="14">
        <f t="shared" si="4"/>
        <v>16</v>
      </c>
      <c r="K54" s="14">
        <v>25</v>
      </c>
      <c r="L54" s="14">
        <f>50*I54+J54+K54</f>
        <v>151</v>
      </c>
      <c r="M54" s="43"/>
      <c r="N54" s="39" t="s">
        <v>447</v>
      </c>
    </row>
    <row r="55" spans="1:14" s="1" customFormat="1" ht="14.45" customHeight="1">
      <c r="A55" s="42">
        <f t="shared" si="1"/>
        <v>51</v>
      </c>
      <c r="B55" s="12" t="s">
        <v>502</v>
      </c>
      <c r="C55" s="12" t="s">
        <v>517</v>
      </c>
      <c r="D55" s="12" t="s">
        <v>518</v>
      </c>
      <c r="E55" s="15" t="s">
        <v>16</v>
      </c>
      <c r="F55" s="16" t="s">
        <v>371</v>
      </c>
      <c r="G55" s="12">
        <v>72</v>
      </c>
      <c r="H55" s="12">
        <v>1160</v>
      </c>
      <c r="I55" s="14">
        <v>2.2000000000000002</v>
      </c>
      <c r="J55" s="14">
        <f t="shared" si="4"/>
        <v>576</v>
      </c>
      <c r="K55" s="14">
        <v>25</v>
      </c>
      <c r="L55" s="14">
        <f>H55*I55+J55+K55</f>
        <v>3153</v>
      </c>
      <c r="M55" s="43"/>
      <c r="N55" s="39" t="s">
        <v>447</v>
      </c>
    </row>
    <row r="56" spans="1:14" s="1" customFormat="1" ht="14.45" customHeight="1">
      <c r="A56" s="42">
        <f t="shared" si="1"/>
        <v>52</v>
      </c>
      <c r="B56" s="12" t="s">
        <v>519</v>
      </c>
      <c r="C56" s="12" t="s">
        <v>520</v>
      </c>
      <c r="D56" s="12" t="s">
        <v>521</v>
      </c>
      <c r="E56" s="15" t="s">
        <v>16</v>
      </c>
      <c r="F56" s="16" t="s">
        <v>26</v>
      </c>
      <c r="G56" s="12">
        <v>17</v>
      </c>
      <c r="H56" s="12">
        <v>360</v>
      </c>
      <c r="I56" s="14">
        <v>4.95</v>
      </c>
      <c r="J56" s="14">
        <f t="shared" si="4"/>
        <v>136</v>
      </c>
      <c r="K56" s="14">
        <v>25</v>
      </c>
      <c r="L56" s="14">
        <f>H56*I56+J56+K56</f>
        <v>1943</v>
      </c>
      <c r="M56" s="43"/>
      <c r="N56" s="39" t="s">
        <v>453</v>
      </c>
    </row>
    <row r="57" spans="1:14" s="1" customFormat="1" ht="14.45" customHeight="1">
      <c r="A57" s="42">
        <f t="shared" si="1"/>
        <v>53</v>
      </c>
      <c r="B57" s="12" t="s">
        <v>519</v>
      </c>
      <c r="C57" s="12" t="s">
        <v>522</v>
      </c>
      <c r="D57" s="12" t="s">
        <v>523</v>
      </c>
      <c r="E57" s="15" t="s">
        <v>16</v>
      </c>
      <c r="F57" s="16" t="s">
        <v>344</v>
      </c>
      <c r="G57" s="12">
        <v>39</v>
      </c>
      <c r="H57" s="12">
        <v>250</v>
      </c>
      <c r="I57" s="14">
        <v>2.2000000000000002</v>
      </c>
      <c r="J57" s="14">
        <f t="shared" si="4"/>
        <v>312</v>
      </c>
      <c r="K57" s="14">
        <v>25</v>
      </c>
      <c r="L57" s="14">
        <f>H57*I57+J57+K57</f>
        <v>887</v>
      </c>
      <c r="M57" s="43"/>
      <c r="N57" s="39" t="s">
        <v>358</v>
      </c>
    </row>
    <row r="58" spans="1:14" s="1" customFormat="1" ht="14.45" customHeight="1">
      <c r="A58" s="42">
        <f t="shared" si="1"/>
        <v>54</v>
      </c>
      <c r="B58" s="12" t="s">
        <v>519</v>
      </c>
      <c r="C58" s="12" t="s">
        <v>524</v>
      </c>
      <c r="D58" s="12" t="s">
        <v>525</v>
      </c>
      <c r="E58" s="15" t="s">
        <v>16</v>
      </c>
      <c r="F58" s="35" t="s">
        <v>309</v>
      </c>
      <c r="G58" s="12">
        <v>37</v>
      </c>
      <c r="H58" s="12">
        <v>300</v>
      </c>
      <c r="I58" s="14">
        <v>2.64</v>
      </c>
      <c r="J58" s="14">
        <f t="shared" si="4"/>
        <v>296</v>
      </c>
      <c r="K58" s="14">
        <v>25</v>
      </c>
      <c r="L58" s="14">
        <f>H58*I58+J58+K58</f>
        <v>1113</v>
      </c>
      <c r="M58" s="43"/>
      <c r="N58" s="39" t="s">
        <v>526</v>
      </c>
    </row>
    <row r="59" spans="1:14" s="1" customFormat="1" ht="14.45" customHeight="1">
      <c r="A59" s="42">
        <f t="shared" si="1"/>
        <v>55</v>
      </c>
      <c r="B59" s="12" t="s">
        <v>519</v>
      </c>
      <c r="C59" s="12" t="s">
        <v>527</v>
      </c>
      <c r="D59" s="12" t="s">
        <v>528</v>
      </c>
      <c r="E59" s="15" t="s">
        <v>16</v>
      </c>
      <c r="F59" s="16" t="s">
        <v>440</v>
      </c>
      <c r="G59" s="12">
        <v>9</v>
      </c>
      <c r="H59" s="12">
        <v>38</v>
      </c>
      <c r="I59" s="14">
        <v>2.2000000000000002</v>
      </c>
      <c r="J59" s="14">
        <f t="shared" si="4"/>
        <v>72</v>
      </c>
      <c r="K59" s="14">
        <v>25</v>
      </c>
      <c r="L59" s="14">
        <f>50*I59+J59+K59</f>
        <v>207</v>
      </c>
      <c r="M59" s="43"/>
      <c r="N59" s="39" t="s">
        <v>441</v>
      </c>
    </row>
    <row r="60" spans="1:14" s="1" customFormat="1" ht="14.45" customHeight="1">
      <c r="A60" s="42">
        <f t="shared" si="1"/>
        <v>56</v>
      </c>
      <c r="B60" s="12" t="s">
        <v>519</v>
      </c>
      <c r="C60" s="12" t="s">
        <v>529</v>
      </c>
      <c r="D60" s="12" t="s">
        <v>530</v>
      </c>
      <c r="E60" s="15" t="s">
        <v>16</v>
      </c>
      <c r="F60" s="16" t="s">
        <v>42</v>
      </c>
      <c r="G60" s="12">
        <v>7</v>
      </c>
      <c r="H60" s="12">
        <v>90</v>
      </c>
      <c r="I60" s="14">
        <v>2.79</v>
      </c>
      <c r="J60" s="14">
        <f t="shared" si="4"/>
        <v>56</v>
      </c>
      <c r="K60" s="14">
        <v>25</v>
      </c>
      <c r="L60" s="14">
        <f>H60*I60+J60+K60</f>
        <v>332.1</v>
      </c>
      <c r="M60" s="43"/>
      <c r="N60" s="39" t="s">
        <v>373</v>
      </c>
    </row>
    <row r="61" spans="1:14" s="1" customFormat="1" ht="14.45" customHeight="1">
      <c r="A61" s="42">
        <f t="shared" si="1"/>
        <v>57</v>
      </c>
      <c r="B61" s="12" t="s">
        <v>519</v>
      </c>
      <c r="C61" s="12" t="s">
        <v>531</v>
      </c>
      <c r="D61" s="12" t="s">
        <v>532</v>
      </c>
      <c r="E61" s="15" t="s">
        <v>16</v>
      </c>
      <c r="F61" s="16" t="s">
        <v>90</v>
      </c>
      <c r="G61" s="12">
        <v>9</v>
      </c>
      <c r="H61" s="12">
        <v>110</v>
      </c>
      <c r="I61" s="14">
        <v>2.2000000000000002</v>
      </c>
      <c r="J61" s="14">
        <f t="shared" si="4"/>
        <v>72</v>
      </c>
      <c r="K61" s="14">
        <v>25</v>
      </c>
      <c r="L61" s="14">
        <f>H61*I61+J61+K61</f>
        <v>339</v>
      </c>
      <c r="M61" s="43"/>
      <c r="N61" s="39" t="s">
        <v>533</v>
      </c>
    </row>
    <row r="62" spans="1:14" s="1" customFormat="1" ht="14.45" customHeight="1">
      <c r="A62" s="42">
        <f t="shared" si="1"/>
        <v>58</v>
      </c>
      <c r="B62" s="12" t="s">
        <v>519</v>
      </c>
      <c r="C62" s="12" t="s">
        <v>534</v>
      </c>
      <c r="D62" s="12" t="s">
        <v>535</v>
      </c>
      <c r="E62" s="15" t="s">
        <v>16</v>
      </c>
      <c r="F62" s="34" t="s">
        <v>378</v>
      </c>
      <c r="G62" s="12">
        <v>24</v>
      </c>
      <c r="H62" s="12">
        <v>330</v>
      </c>
      <c r="I62" s="14">
        <v>2.64</v>
      </c>
      <c r="J62" s="14">
        <f t="shared" si="4"/>
        <v>192</v>
      </c>
      <c r="K62" s="14">
        <v>25</v>
      </c>
      <c r="L62" s="14">
        <f>H62*I62+J62+K62</f>
        <v>1088.2</v>
      </c>
      <c r="M62" s="43"/>
      <c r="N62" s="39" t="s">
        <v>379</v>
      </c>
    </row>
    <row r="63" spans="1:14" s="1" customFormat="1" ht="14.45" customHeight="1">
      <c r="A63" s="42">
        <f t="shared" si="1"/>
        <v>59</v>
      </c>
      <c r="B63" s="12" t="s">
        <v>519</v>
      </c>
      <c r="C63" s="12" t="s">
        <v>536</v>
      </c>
      <c r="D63" s="12" t="s">
        <v>537</v>
      </c>
      <c r="E63" s="15" t="s">
        <v>16</v>
      </c>
      <c r="F63" s="34" t="s">
        <v>378</v>
      </c>
      <c r="G63" s="12">
        <v>1</v>
      </c>
      <c r="H63" s="12">
        <v>16</v>
      </c>
      <c r="I63" s="14">
        <v>2.64</v>
      </c>
      <c r="J63" s="14">
        <f t="shared" si="4"/>
        <v>8</v>
      </c>
      <c r="K63" s="14">
        <v>25</v>
      </c>
      <c r="L63" s="14">
        <f>50*I63+J63+K63</f>
        <v>165</v>
      </c>
      <c r="M63" s="43"/>
      <c r="N63" s="39" t="s">
        <v>379</v>
      </c>
    </row>
    <row r="64" spans="1:14" s="1" customFormat="1" ht="14.45" customHeight="1">
      <c r="A64" s="42">
        <f t="shared" si="1"/>
        <v>60</v>
      </c>
      <c r="B64" s="12" t="s">
        <v>519</v>
      </c>
      <c r="C64" s="12" t="s">
        <v>538</v>
      </c>
      <c r="D64" s="12" t="s">
        <v>539</v>
      </c>
      <c r="E64" s="15" t="s">
        <v>16</v>
      </c>
      <c r="F64" s="16" t="s">
        <v>266</v>
      </c>
      <c r="G64" s="12">
        <v>26</v>
      </c>
      <c r="H64" s="12">
        <v>110</v>
      </c>
      <c r="I64" s="14">
        <v>2.34</v>
      </c>
      <c r="J64" s="14">
        <f t="shared" si="4"/>
        <v>208</v>
      </c>
      <c r="K64" s="14">
        <v>25</v>
      </c>
      <c r="L64" s="14">
        <f>H64*I64+J64+K64</f>
        <v>490.4</v>
      </c>
      <c r="M64" s="43"/>
      <c r="N64" s="39" t="s">
        <v>364</v>
      </c>
    </row>
    <row r="65" spans="1:14" s="1" customFormat="1" ht="14.45" customHeight="1">
      <c r="A65" s="42">
        <f t="shared" si="1"/>
        <v>61</v>
      </c>
      <c r="B65" s="12" t="s">
        <v>519</v>
      </c>
      <c r="C65" s="12" t="s">
        <v>540</v>
      </c>
      <c r="D65" s="12" t="s">
        <v>541</v>
      </c>
      <c r="E65" s="15" t="s">
        <v>16</v>
      </c>
      <c r="F65" s="16" t="s">
        <v>27</v>
      </c>
      <c r="G65" s="12">
        <v>16</v>
      </c>
      <c r="H65" s="12">
        <v>200</v>
      </c>
      <c r="I65" s="14">
        <v>3.99</v>
      </c>
      <c r="J65" s="14">
        <f t="shared" si="4"/>
        <v>128</v>
      </c>
      <c r="K65" s="14">
        <v>25</v>
      </c>
      <c r="L65" s="14">
        <f>H65*I65+J65+K65</f>
        <v>951</v>
      </c>
      <c r="M65" s="43"/>
      <c r="N65" s="39" t="s">
        <v>361</v>
      </c>
    </row>
    <row r="66" spans="1:14" s="1" customFormat="1" ht="14.45" customHeight="1">
      <c r="A66" s="42">
        <f t="shared" si="1"/>
        <v>62</v>
      </c>
      <c r="B66" s="12" t="s">
        <v>519</v>
      </c>
      <c r="C66" s="12" t="s">
        <v>542</v>
      </c>
      <c r="D66" s="12" t="s">
        <v>543</v>
      </c>
      <c r="E66" s="15" t="s">
        <v>16</v>
      </c>
      <c r="F66" s="16" t="s">
        <v>0</v>
      </c>
      <c r="G66" s="12">
        <v>16</v>
      </c>
      <c r="H66" s="12">
        <v>200</v>
      </c>
      <c r="I66" s="14">
        <v>2.2000000000000002</v>
      </c>
      <c r="J66" s="14">
        <f t="shared" si="4"/>
        <v>128</v>
      </c>
      <c r="K66" s="14">
        <v>25</v>
      </c>
      <c r="L66" s="14">
        <f>H66*I66+J66+K66</f>
        <v>593</v>
      </c>
      <c r="M66" s="43"/>
      <c r="N66" s="39" t="s">
        <v>365</v>
      </c>
    </row>
    <row r="67" spans="1:14" s="1" customFormat="1" ht="14.45" customHeight="1">
      <c r="A67" s="42">
        <f t="shared" si="1"/>
        <v>63</v>
      </c>
      <c r="B67" s="12" t="s">
        <v>544</v>
      </c>
      <c r="C67" s="12" t="s">
        <v>545</v>
      </c>
      <c r="D67" s="12" t="s">
        <v>546</v>
      </c>
      <c r="E67" s="15" t="s">
        <v>16</v>
      </c>
      <c r="F67" s="16" t="s">
        <v>24</v>
      </c>
      <c r="G67" s="12">
        <v>20</v>
      </c>
      <c r="H67" s="12">
        <v>320</v>
      </c>
      <c r="I67" s="14">
        <v>2.2000000000000002</v>
      </c>
      <c r="J67" s="14">
        <f t="shared" si="4"/>
        <v>160</v>
      </c>
      <c r="K67" s="14">
        <v>25</v>
      </c>
      <c r="L67" s="14">
        <f>H67*I67+J67+K67</f>
        <v>889</v>
      </c>
      <c r="M67" s="43"/>
      <c r="N67" s="39" t="s">
        <v>363</v>
      </c>
    </row>
    <row r="68" spans="1:14" s="1" customFormat="1" ht="14.45" customHeight="1">
      <c r="A68" s="42">
        <f t="shared" si="1"/>
        <v>64</v>
      </c>
      <c r="B68" s="12" t="s">
        <v>544</v>
      </c>
      <c r="C68" s="12" t="s">
        <v>547</v>
      </c>
      <c r="D68" s="12" t="s">
        <v>548</v>
      </c>
      <c r="E68" s="15" t="s">
        <v>16</v>
      </c>
      <c r="F68" s="16" t="s">
        <v>24</v>
      </c>
      <c r="G68" s="12">
        <v>3</v>
      </c>
      <c r="H68" s="12">
        <v>12</v>
      </c>
      <c r="I68" s="14">
        <v>2.2000000000000002</v>
      </c>
      <c r="J68" s="14">
        <f t="shared" si="4"/>
        <v>24</v>
      </c>
      <c r="K68" s="14">
        <v>25</v>
      </c>
      <c r="L68" s="14">
        <f>50*I68+J68+K68</f>
        <v>159</v>
      </c>
      <c r="M68" s="43"/>
      <c r="N68" s="39" t="s">
        <v>363</v>
      </c>
    </row>
    <row r="69" spans="1:14" s="1" customFormat="1" ht="14.45" customHeight="1">
      <c r="A69" s="42">
        <f t="shared" si="1"/>
        <v>65</v>
      </c>
      <c r="B69" s="12" t="s">
        <v>549</v>
      </c>
      <c r="C69" s="12" t="s">
        <v>550</v>
      </c>
      <c r="D69" s="12" t="s">
        <v>551</v>
      </c>
      <c r="E69" s="15" t="s">
        <v>16</v>
      </c>
      <c r="F69" s="16" t="s">
        <v>552</v>
      </c>
      <c r="G69" s="12">
        <v>20</v>
      </c>
      <c r="H69" s="12">
        <v>180</v>
      </c>
      <c r="I69" s="14">
        <v>2.2000000000000002</v>
      </c>
      <c r="J69" s="14">
        <f t="shared" ref="J69:J97" si="6">G69*8</f>
        <v>160</v>
      </c>
      <c r="K69" s="14">
        <v>25</v>
      </c>
      <c r="L69" s="14">
        <f t="shared" ref="L69:L77" si="7">H69*I69+J69+K69</f>
        <v>581</v>
      </c>
      <c r="M69" s="43"/>
      <c r="N69" s="39" t="s">
        <v>553</v>
      </c>
    </row>
    <row r="70" spans="1:14" s="1" customFormat="1" ht="14.45" customHeight="1">
      <c r="A70" s="42">
        <f t="shared" si="1"/>
        <v>66</v>
      </c>
      <c r="B70" s="12" t="s">
        <v>549</v>
      </c>
      <c r="C70" s="12" t="s">
        <v>554</v>
      </c>
      <c r="D70" s="12" t="s">
        <v>555</v>
      </c>
      <c r="E70" s="15" t="s">
        <v>16</v>
      </c>
      <c r="F70" s="16" t="s">
        <v>556</v>
      </c>
      <c r="G70" s="12">
        <v>94</v>
      </c>
      <c r="H70" s="12">
        <v>1000</v>
      </c>
      <c r="I70" s="14">
        <v>5.5</v>
      </c>
      <c r="J70" s="14">
        <f t="shared" si="6"/>
        <v>752</v>
      </c>
      <c r="K70" s="14">
        <v>25</v>
      </c>
      <c r="L70" s="14">
        <f t="shared" si="7"/>
        <v>6277</v>
      </c>
      <c r="M70" s="43"/>
      <c r="N70" s="39" t="s">
        <v>557</v>
      </c>
    </row>
    <row r="71" spans="1:14" s="1" customFormat="1" ht="14.45" customHeight="1">
      <c r="A71" s="42">
        <f t="shared" ref="A71:A117" si="8">A70+1</f>
        <v>67</v>
      </c>
      <c r="B71" s="12" t="s">
        <v>549</v>
      </c>
      <c r="C71" s="12" t="s">
        <v>558</v>
      </c>
      <c r="D71" s="12" t="s">
        <v>559</v>
      </c>
      <c r="E71" s="15" t="s">
        <v>16</v>
      </c>
      <c r="F71" s="34" t="s">
        <v>339</v>
      </c>
      <c r="G71" s="12">
        <v>135</v>
      </c>
      <c r="H71" s="12">
        <v>1590</v>
      </c>
      <c r="I71" s="14">
        <v>4.95</v>
      </c>
      <c r="J71" s="14">
        <f t="shared" si="6"/>
        <v>1080</v>
      </c>
      <c r="K71" s="14">
        <v>25</v>
      </c>
      <c r="L71" s="14">
        <f t="shared" si="7"/>
        <v>8975.5</v>
      </c>
      <c r="M71" s="43"/>
      <c r="N71" s="39" t="s">
        <v>560</v>
      </c>
    </row>
    <row r="72" spans="1:14" s="1" customFormat="1" ht="14.45" customHeight="1">
      <c r="A72" s="42">
        <f t="shared" si="8"/>
        <v>68</v>
      </c>
      <c r="B72" s="12" t="s">
        <v>549</v>
      </c>
      <c r="C72" s="12" t="s">
        <v>561</v>
      </c>
      <c r="D72" s="12" t="s">
        <v>562</v>
      </c>
      <c r="E72" s="15" t="s">
        <v>16</v>
      </c>
      <c r="F72" s="16" t="s">
        <v>563</v>
      </c>
      <c r="G72" s="12">
        <v>8</v>
      </c>
      <c r="H72" s="12">
        <v>110</v>
      </c>
      <c r="I72" s="14">
        <v>2.4300000000000002</v>
      </c>
      <c r="J72" s="14">
        <f t="shared" si="6"/>
        <v>64</v>
      </c>
      <c r="K72" s="14">
        <v>25</v>
      </c>
      <c r="L72" s="14">
        <f t="shared" si="7"/>
        <v>356.3</v>
      </c>
      <c r="M72" s="43"/>
      <c r="N72" s="39" t="s">
        <v>564</v>
      </c>
    </row>
    <row r="73" spans="1:14" s="1" customFormat="1" ht="14.45" customHeight="1">
      <c r="A73" s="42">
        <f t="shared" si="8"/>
        <v>69</v>
      </c>
      <c r="B73" s="12" t="s">
        <v>549</v>
      </c>
      <c r="C73" s="12" t="s">
        <v>208</v>
      </c>
      <c r="D73" s="12" t="s">
        <v>565</v>
      </c>
      <c r="E73" s="15" t="s">
        <v>16</v>
      </c>
      <c r="F73" s="16" t="s">
        <v>566</v>
      </c>
      <c r="G73" s="12">
        <v>29</v>
      </c>
      <c r="H73" s="12">
        <v>400</v>
      </c>
      <c r="I73" s="14">
        <v>3.03</v>
      </c>
      <c r="J73" s="14">
        <f t="shared" si="6"/>
        <v>232</v>
      </c>
      <c r="K73" s="14">
        <v>25</v>
      </c>
      <c r="L73" s="14">
        <f t="shared" si="7"/>
        <v>1469</v>
      </c>
      <c r="M73" s="43"/>
      <c r="N73" s="39" t="s">
        <v>567</v>
      </c>
    </row>
    <row r="74" spans="1:14" s="1" customFormat="1" ht="14.45" customHeight="1">
      <c r="A74" s="42">
        <f t="shared" si="8"/>
        <v>70</v>
      </c>
      <c r="B74" s="12" t="s">
        <v>549</v>
      </c>
      <c r="C74" s="12" t="s">
        <v>569</v>
      </c>
      <c r="D74" s="12" t="s">
        <v>570</v>
      </c>
      <c r="E74" s="15" t="s">
        <v>16</v>
      </c>
      <c r="F74" s="16" t="s">
        <v>24</v>
      </c>
      <c r="G74" s="12">
        <v>4</v>
      </c>
      <c r="H74" s="12">
        <v>80</v>
      </c>
      <c r="I74" s="14">
        <v>2.2000000000000002</v>
      </c>
      <c r="J74" s="14">
        <f t="shared" si="6"/>
        <v>32</v>
      </c>
      <c r="K74" s="14">
        <v>25</v>
      </c>
      <c r="L74" s="14">
        <f t="shared" si="7"/>
        <v>233</v>
      </c>
      <c r="M74" s="43"/>
      <c r="N74" s="39" t="s">
        <v>363</v>
      </c>
    </row>
    <row r="75" spans="1:14" s="1" customFormat="1" ht="14.45" customHeight="1">
      <c r="A75" s="42">
        <f t="shared" si="8"/>
        <v>71</v>
      </c>
      <c r="B75" s="12" t="s">
        <v>549</v>
      </c>
      <c r="C75" s="12" t="s">
        <v>571</v>
      </c>
      <c r="D75" s="12" t="s">
        <v>572</v>
      </c>
      <c r="E75" s="15" t="s">
        <v>16</v>
      </c>
      <c r="F75" s="16" t="s">
        <v>20</v>
      </c>
      <c r="G75" s="12">
        <v>16</v>
      </c>
      <c r="H75" s="12">
        <v>130</v>
      </c>
      <c r="I75" s="14">
        <v>2</v>
      </c>
      <c r="J75" s="14">
        <f t="shared" si="6"/>
        <v>128</v>
      </c>
      <c r="K75" s="14">
        <v>25</v>
      </c>
      <c r="L75" s="14">
        <f t="shared" si="7"/>
        <v>413</v>
      </c>
      <c r="M75" s="43"/>
      <c r="N75" s="39" t="s">
        <v>458</v>
      </c>
    </row>
    <row r="76" spans="1:14" s="1" customFormat="1" ht="14.45" customHeight="1">
      <c r="A76" s="42">
        <f t="shared" si="8"/>
        <v>72</v>
      </c>
      <c r="B76" s="12" t="s">
        <v>549</v>
      </c>
      <c r="C76" s="12" t="s">
        <v>573</v>
      </c>
      <c r="D76" s="12" t="s">
        <v>574</v>
      </c>
      <c r="E76" s="15" t="s">
        <v>16</v>
      </c>
      <c r="F76" s="16" t="s">
        <v>575</v>
      </c>
      <c r="G76" s="12">
        <v>16</v>
      </c>
      <c r="H76" s="12">
        <v>330</v>
      </c>
      <c r="I76" s="14">
        <v>2.75</v>
      </c>
      <c r="J76" s="14">
        <f t="shared" si="6"/>
        <v>128</v>
      </c>
      <c r="K76" s="14">
        <v>25</v>
      </c>
      <c r="L76" s="14">
        <f t="shared" si="7"/>
        <v>1060.5</v>
      </c>
      <c r="M76" s="43"/>
      <c r="N76" s="39" t="s">
        <v>576</v>
      </c>
    </row>
    <row r="77" spans="1:14" s="1" customFormat="1" ht="14.45" customHeight="1">
      <c r="A77" s="42">
        <f t="shared" si="8"/>
        <v>73</v>
      </c>
      <c r="B77" s="85" t="s">
        <v>577</v>
      </c>
      <c r="C77" s="85" t="s">
        <v>578</v>
      </c>
      <c r="D77" s="85" t="s">
        <v>568</v>
      </c>
      <c r="E77" s="86" t="s">
        <v>16</v>
      </c>
      <c r="F77" s="87" t="s">
        <v>39</v>
      </c>
      <c r="G77" s="85">
        <v>30</v>
      </c>
      <c r="H77" s="85">
        <v>240</v>
      </c>
      <c r="I77" s="88">
        <v>4.24</v>
      </c>
      <c r="J77" s="88">
        <f t="shared" si="6"/>
        <v>240</v>
      </c>
      <c r="K77" s="88">
        <v>25</v>
      </c>
      <c r="L77" s="88">
        <f t="shared" si="7"/>
        <v>1282.5999999999999</v>
      </c>
      <c r="M77" s="89"/>
      <c r="N77" s="90" t="s">
        <v>473</v>
      </c>
    </row>
    <row r="78" spans="1:14" s="1" customFormat="1" ht="14.45" customHeight="1">
      <c r="A78" s="42">
        <f t="shared" si="8"/>
        <v>74</v>
      </c>
      <c r="B78" s="85" t="s">
        <v>577</v>
      </c>
      <c r="C78" s="85" t="s">
        <v>579</v>
      </c>
      <c r="D78" s="85" t="s">
        <v>580</v>
      </c>
      <c r="E78" s="86" t="s">
        <v>16</v>
      </c>
      <c r="F78" s="87" t="s">
        <v>303</v>
      </c>
      <c r="G78" s="85">
        <v>2</v>
      </c>
      <c r="H78" s="85">
        <v>20</v>
      </c>
      <c r="I78" s="88">
        <v>2.2000000000000002</v>
      </c>
      <c r="J78" s="88">
        <f t="shared" si="6"/>
        <v>16</v>
      </c>
      <c r="K78" s="88">
        <v>25</v>
      </c>
      <c r="L78" s="88">
        <f>50*I78+J78+K78</f>
        <v>151</v>
      </c>
      <c r="M78" s="89"/>
      <c r="N78" s="90" t="s">
        <v>486</v>
      </c>
    </row>
    <row r="79" spans="1:14" s="1" customFormat="1" ht="14.45" customHeight="1">
      <c r="A79" s="42">
        <f t="shared" si="8"/>
        <v>75</v>
      </c>
      <c r="B79" s="85" t="s">
        <v>577</v>
      </c>
      <c r="C79" s="85" t="s">
        <v>581</v>
      </c>
      <c r="D79" s="85" t="s">
        <v>582</v>
      </c>
      <c r="E79" s="86" t="s">
        <v>16</v>
      </c>
      <c r="F79" s="87" t="s">
        <v>288</v>
      </c>
      <c r="G79" s="85">
        <v>26</v>
      </c>
      <c r="H79" s="85">
        <v>240</v>
      </c>
      <c r="I79" s="88">
        <v>2.75</v>
      </c>
      <c r="J79" s="88">
        <f t="shared" si="6"/>
        <v>208</v>
      </c>
      <c r="K79" s="88">
        <v>25</v>
      </c>
      <c r="L79" s="88">
        <f t="shared" ref="L79:L89" si="9">H79*I79+J79+K79</f>
        <v>893</v>
      </c>
      <c r="M79" s="89"/>
      <c r="N79" s="90" t="s">
        <v>583</v>
      </c>
    </row>
    <row r="80" spans="1:14" s="1" customFormat="1" ht="14.45" customHeight="1">
      <c r="A80" s="42">
        <f t="shared" si="8"/>
        <v>76</v>
      </c>
      <c r="B80" s="85" t="s">
        <v>577</v>
      </c>
      <c r="C80" s="85" t="s">
        <v>584</v>
      </c>
      <c r="D80" s="85" t="s">
        <v>585</v>
      </c>
      <c r="E80" s="86" t="s">
        <v>16</v>
      </c>
      <c r="F80" s="87" t="s">
        <v>586</v>
      </c>
      <c r="G80" s="85">
        <v>23</v>
      </c>
      <c r="H80" s="85">
        <v>180</v>
      </c>
      <c r="I80" s="88">
        <v>2.34</v>
      </c>
      <c r="J80" s="88">
        <f t="shared" si="6"/>
        <v>184</v>
      </c>
      <c r="K80" s="88">
        <v>25</v>
      </c>
      <c r="L80" s="88">
        <f t="shared" si="9"/>
        <v>630.20000000000005</v>
      </c>
      <c r="M80" s="89"/>
      <c r="N80" s="90" t="s">
        <v>369</v>
      </c>
    </row>
    <row r="81" spans="1:14" s="1" customFormat="1" ht="14.45" customHeight="1">
      <c r="A81" s="42">
        <f t="shared" si="8"/>
        <v>77</v>
      </c>
      <c r="B81" s="85" t="s">
        <v>577</v>
      </c>
      <c r="C81" s="85" t="s">
        <v>587</v>
      </c>
      <c r="D81" s="85" t="s">
        <v>588</v>
      </c>
      <c r="E81" s="86" t="s">
        <v>16</v>
      </c>
      <c r="F81" s="87" t="s">
        <v>589</v>
      </c>
      <c r="G81" s="85">
        <v>77</v>
      </c>
      <c r="H81" s="85">
        <v>1010</v>
      </c>
      <c r="I81" s="88">
        <v>2.78</v>
      </c>
      <c r="J81" s="88">
        <f t="shared" si="6"/>
        <v>616</v>
      </c>
      <c r="K81" s="88">
        <v>25</v>
      </c>
      <c r="L81" s="88">
        <f t="shared" si="9"/>
        <v>3448.7999999999997</v>
      </c>
      <c r="M81" s="89"/>
      <c r="N81" s="91" t="s">
        <v>590</v>
      </c>
    </row>
    <row r="82" spans="1:14" s="1" customFormat="1" ht="14.45" customHeight="1">
      <c r="A82" s="42">
        <f t="shared" si="8"/>
        <v>78</v>
      </c>
      <c r="B82" s="85" t="s">
        <v>577</v>
      </c>
      <c r="C82" s="85" t="s">
        <v>591</v>
      </c>
      <c r="D82" s="85" t="s">
        <v>592</v>
      </c>
      <c r="E82" s="86" t="s">
        <v>16</v>
      </c>
      <c r="F82" s="87" t="s">
        <v>346</v>
      </c>
      <c r="G82" s="85">
        <v>32</v>
      </c>
      <c r="H82" s="85">
        <v>560</v>
      </c>
      <c r="I82" s="88">
        <v>2.2000000000000002</v>
      </c>
      <c r="J82" s="88">
        <f t="shared" si="6"/>
        <v>256</v>
      </c>
      <c r="K82" s="88">
        <v>25</v>
      </c>
      <c r="L82" s="88">
        <f t="shared" si="9"/>
        <v>1513</v>
      </c>
      <c r="M82" s="89"/>
      <c r="N82" s="90" t="s">
        <v>360</v>
      </c>
    </row>
    <row r="83" spans="1:14" s="1" customFormat="1" ht="15" customHeight="1">
      <c r="A83" s="42">
        <f t="shared" si="8"/>
        <v>79</v>
      </c>
      <c r="B83" s="85" t="s">
        <v>577</v>
      </c>
      <c r="C83" s="85" t="s">
        <v>596</v>
      </c>
      <c r="D83" s="85" t="s">
        <v>597</v>
      </c>
      <c r="E83" s="86" t="s">
        <v>16</v>
      </c>
      <c r="F83" s="87" t="s">
        <v>385</v>
      </c>
      <c r="G83" s="85">
        <v>22</v>
      </c>
      <c r="H83" s="85">
        <v>380</v>
      </c>
      <c r="I83" s="88">
        <v>2.5</v>
      </c>
      <c r="J83" s="88">
        <f t="shared" si="6"/>
        <v>176</v>
      </c>
      <c r="K83" s="88">
        <v>25</v>
      </c>
      <c r="L83" s="88">
        <f t="shared" si="9"/>
        <v>1151</v>
      </c>
      <c r="M83" s="89"/>
      <c r="N83" s="90" t="s">
        <v>386</v>
      </c>
    </row>
    <row r="84" spans="1:14" s="1" customFormat="1" ht="14.45" customHeight="1">
      <c r="A84" s="42">
        <f t="shared" si="8"/>
        <v>80</v>
      </c>
      <c r="B84" s="85" t="s">
        <v>577</v>
      </c>
      <c r="C84" s="85" t="s">
        <v>598</v>
      </c>
      <c r="D84" s="85" t="s">
        <v>593</v>
      </c>
      <c r="E84" s="86" t="s">
        <v>16</v>
      </c>
      <c r="F84" s="87" t="s">
        <v>594</v>
      </c>
      <c r="G84" s="85">
        <v>11</v>
      </c>
      <c r="H84" s="85">
        <v>60</v>
      </c>
      <c r="I84" s="88">
        <v>2.66</v>
      </c>
      <c r="J84" s="88">
        <f t="shared" si="6"/>
        <v>88</v>
      </c>
      <c r="K84" s="88">
        <v>25</v>
      </c>
      <c r="L84" s="88">
        <f t="shared" si="9"/>
        <v>272.60000000000002</v>
      </c>
      <c r="M84" s="89"/>
      <c r="N84" s="90" t="s">
        <v>595</v>
      </c>
    </row>
    <row r="85" spans="1:14" s="1" customFormat="1" ht="14.45" customHeight="1">
      <c r="A85" s="42">
        <f t="shared" si="8"/>
        <v>81</v>
      </c>
      <c r="B85" s="85" t="s">
        <v>577</v>
      </c>
      <c r="C85" s="85" t="s">
        <v>599</v>
      </c>
      <c r="D85" s="85" t="s">
        <v>600</v>
      </c>
      <c r="E85" s="86" t="s">
        <v>16</v>
      </c>
      <c r="F85" s="87" t="s">
        <v>120</v>
      </c>
      <c r="G85" s="85">
        <v>15</v>
      </c>
      <c r="H85" s="85">
        <v>270</v>
      </c>
      <c r="I85" s="88">
        <v>1.9</v>
      </c>
      <c r="J85" s="88">
        <f t="shared" si="6"/>
        <v>120</v>
      </c>
      <c r="K85" s="88">
        <v>25</v>
      </c>
      <c r="L85" s="88">
        <f t="shared" si="9"/>
        <v>658</v>
      </c>
      <c r="M85" s="89"/>
      <c r="N85" s="90" t="s">
        <v>601</v>
      </c>
    </row>
    <row r="86" spans="1:14" s="1" customFormat="1" ht="14.45" customHeight="1">
      <c r="A86" s="42">
        <f t="shared" si="8"/>
        <v>82</v>
      </c>
      <c r="B86" s="85" t="s">
        <v>577</v>
      </c>
      <c r="C86" s="85" t="s">
        <v>602</v>
      </c>
      <c r="D86" s="85" t="s">
        <v>603</v>
      </c>
      <c r="E86" s="86" t="s">
        <v>16</v>
      </c>
      <c r="F86" s="87" t="s">
        <v>324</v>
      </c>
      <c r="G86" s="85">
        <v>16</v>
      </c>
      <c r="H86" s="85">
        <v>240</v>
      </c>
      <c r="I86" s="88">
        <v>2.2000000000000002</v>
      </c>
      <c r="J86" s="88">
        <f t="shared" si="6"/>
        <v>128</v>
      </c>
      <c r="K86" s="88">
        <v>25</v>
      </c>
      <c r="L86" s="88">
        <f t="shared" si="9"/>
        <v>681</v>
      </c>
      <c r="M86" s="89"/>
      <c r="N86" s="90" t="s">
        <v>604</v>
      </c>
    </row>
    <row r="87" spans="1:14" s="1" customFormat="1" ht="14.45" customHeight="1">
      <c r="A87" s="42">
        <f t="shared" si="8"/>
        <v>83</v>
      </c>
      <c r="B87" s="85" t="s">
        <v>577</v>
      </c>
      <c r="C87" s="85" t="s">
        <v>605</v>
      </c>
      <c r="D87" s="85" t="s">
        <v>606</v>
      </c>
      <c r="E87" s="86" t="s">
        <v>16</v>
      </c>
      <c r="F87" s="92" t="s">
        <v>336</v>
      </c>
      <c r="G87" s="85">
        <v>48</v>
      </c>
      <c r="H87" s="85">
        <v>610</v>
      </c>
      <c r="I87" s="88">
        <v>2.2000000000000002</v>
      </c>
      <c r="J87" s="88">
        <f t="shared" si="6"/>
        <v>384</v>
      </c>
      <c r="K87" s="88">
        <v>25</v>
      </c>
      <c r="L87" s="88">
        <f t="shared" si="9"/>
        <v>1751</v>
      </c>
      <c r="M87" s="89"/>
      <c r="N87" s="91" t="s">
        <v>607</v>
      </c>
    </row>
    <row r="88" spans="1:14" s="1" customFormat="1" ht="14.45" customHeight="1">
      <c r="A88" s="42">
        <f t="shared" si="8"/>
        <v>84</v>
      </c>
      <c r="B88" s="12" t="s">
        <v>577</v>
      </c>
      <c r="C88" s="12" t="s">
        <v>608</v>
      </c>
      <c r="D88" s="12" t="s">
        <v>609</v>
      </c>
      <c r="E88" s="15" t="s">
        <v>16</v>
      </c>
      <c r="F88" s="16" t="s">
        <v>610</v>
      </c>
      <c r="G88" s="12">
        <v>5</v>
      </c>
      <c r="H88" s="12">
        <v>100</v>
      </c>
      <c r="I88" s="14">
        <v>2.2000000000000002</v>
      </c>
      <c r="J88" s="14">
        <f t="shared" si="6"/>
        <v>40</v>
      </c>
      <c r="K88" s="14">
        <v>25</v>
      </c>
      <c r="L88" s="14">
        <f t="shared" si="9"/>
        <v>285</v>
      </c>
      <c r="M88" s="43"/>
      <c r="N88" s="39" t="s">
        <v>611</v>
      </c>
    </row>
    <row r="89" spans="1:14" s="1" customFormat="1" ht="14.45" customHeight="1">
      <c r="A89" s="42">
        <f t="shared" si="8"/>
        <v>85</v>
      </c>
      <c r="B89" s="12" t="s">
        <v>577</v>
      </c>
      <c r="C89" s="12" t="s">
        <v>612</v>
      </c>
      <c r="D89" s="12" t="s">
        <v>613</v>
      </c>
      <c r="E89" s="15" t="s">
        <v>16</v>
      </c>
      <c r="F89" s="16" t="s">
        <v>34</v>
      </c>
      <c r="G89" s="12">
        <v>51</v>
      </c>
      <c r="H89" s="12">
        <v>490</v>
      </c>
      <c r="I89" s="14">
        <v>4.95</v>
      </c>
      <c r="J89" s="14">
        <f t="shared" si="6"/>
        <v>408</v>
      </c>
      <c r="K89" s="14">
        <v>25</v>
      </c>
      <c r="L89" s="14">
        <f t="shared" si="9"/>
        <v>2858.5</v>
      </c>
      <c r="M89" s="43"/>
      <c r="N89" s="40" t="s">
        <v>377</v>
      </c>
    </row>
    <row r="90" spans="1:14" s="1" customFormat="1" ht="14.45" customHeight="1">
      <c r="A90" s="42">
        <f t="shared" si="8"/>
        <v>86</v>
      </c>
      <c r="B90" s="12" t="s">
        <v>577</v>
      </c>
      <c r="C90" s="12" t="s">
        <v>614</v>
      </c>
      <c r="D90" s="12" t="s">
        <v>615</v>
      </c>
      <c r="E90" s="15" t="s">
        <v>16</v>
      </c>
      <c r="F90" s="34" t="s">
        <v>378</v>
      </c>
      <c r="G90" s="12">
        <v>2</v>
      </c>
      <c r="H90" s="12">
        <v>29</v>
      </c>
      <c r="I90" s="14">
        <v>2.64</v>
      </c>
      <c r="J90" s="14">
        <f t="shared" si="6"/>
        <v>16</v>
      </c>
      <c r="K90" s="14">
        <v>25</v>
      </c>
      <c r="L90" s="14">
        <f>50*I90+J90+K90</f>
        <v>173</v>
      </c>
      <c r="M90" s="43"/>
      <c r="N90" s="39" t="s">
        <v>379</v>
      </c>
    </row>
    <row r="91" spans="1:14" s="1" customFormat="1" ht="14.45" customHeight="1">
      <c r="A91" s="42">
        <f t="shared" si="8"/>
        <v>87</v>
      </c>
      <c r="B91" s="12" t="s">
        <v>577</v>
      </c>
      <c r="C91" s="12" t="s">
        <v>616</v>
      </c>
      <c r="D91" s="12" t="s">
        <v>617</v>
      </c>
      <c r="E91" s="15" t="s">
        <v>16</v>
      </c>
      <c r="F91" s="16" t="s">
        <v>508</v>
      </c>
      <c r="G91" s="12">
        <v>12</v>
      </c>
      <c r="H91" s="12">
        <v>90</v>
      </c>
      <c r="I91" s="14">
        <v>2.78</v>
      </c>
      <c r="J91" s="14">
        <f t="shared" si="6"/>
        <v>96</v>
      </c>
      <c r="K91" s="14">
        <v>25</v>
      </c>
      <c r="L91" s="14">
        <f t="shared" ref="L91:L98" si="10">H91*I91+J91+K91</f>
        <v>371.2</v>
      </c>
      <c r="M91" s="43"/>
      <c r="N91" s="40" t="s">
        <v>509</v>
      </c>
    </row>
    <row r="92" spans="1:14" s="1" customFormat="1" ht="14.45" customHeight="1">
      <c r="A92" s="42">
        <f t="shared" si="8"/>
        <v>88</v>
      </c>
      <c r="B92" s="12" t="s">
        <v>618</v>
      </c>
      <c r="C92" s="12" t="s">
        <v>219</v>
      </c>
      <c r="D92" s="12" t="s">
        <v>619</v>
      </c>
      <c r="E92" s="15" t="s">
        <v>16</v>
      </c>
      <c r="F92" s="16" t="s">
        <v>273</v>
      </c>
      <c r="G92" s="12">
        <v>9</v>
      </c>
      <c r="H92" s="12">
        <v>180</v>
      </c>
      <c r="I92" s="14">
        <v>2.4</v>
      </c>
      <c r="J92" s="14">
        <f t="shared" si="6"/>
        <v>72</v>
      </c>
      <c r="K92" s="14">
        <v>25</v>
      </c>
      <c r="L92" s="14">
        <f t="shared" si="10"/>
        <v>529</v>
      </c>
      <c r="M92" s="43"/>
      <c r="N92" s="39" t="s">
        <v>362</v>
      </c>
    </row>
    <row r="93" spans="1:14" s="1" customFormat="1" ht="14.45" customHeight="1">
      <c r="A93" s="42">
        <f t="shared" si="8"/>
        <v>89</v>
      </c>
      <c r="B93" s="12" t="s">
        <v>620</v>
      </c>
      <c r="C93" s="12" t="s">
        <v>621</v>
      </c>
      <c r="D93" s="12" t="s">
        <v>622</v>
      </c>
      <c r="E93" s="15" t="s">
        <v>16</v>
      </c>
      <c r="F93" s="16" t="s">
        <v>345</v>
      </c>
      <c r="G93" s="12">
        <v>15</v>
      </c>
      <c r="H93" s="12">
        <v>100</v>
      </c>
      <c r="I93" s="14">
        <v>2.4</v>
      </c>
      <c r="J93" s="14">
        <f t="shared" si="6"/>
        <v>120</v>
      </c>
      <c r="K93" s="14">
        <v>25</v>
      </c>
      <c r="L93" s="14">
        <f t="shared" si="10"/>
        <v>385</v>
      </c>
      <c r="M93" s="43"/>
      <c r="N93" s="39" t="s">
        <v>356</v>
      </c>
    </row>
    <row r="94" spans="1:14" s="1" customFormat="1" ht="14.45" customHeight="1">
      <c r="A94" s="42">
        <f t="shared" si="8"/>
        <v>90</v>
      </c>
      <c r="B94" s="12" t="s">
        <v>620</v>
      </c>
      <c r="C94" s="12" t="s">
        <v>623</v>
      </c>
      <c r="D94" s="12" t="s">
        <v>624</v>
      </c>
      <c r="E94" s="15" t="s">
        <v>16</v>
      </c>
      <c r="F94" s="35" t="s">
        <v>266</v>
      </c>
      <c r="G94" s="12">
        <v>8</v>
      </c>
      <c r="H94" s="12">
        <v>104</v>
      </c>
      <c r="I94" s="14">
        <v>2.34</v>
      </c>
      <c r="J94" s="14">
        <f t="shared" si="6"/>
        <v>64</v>
      </c>
      <c r="K94" s="14">
        <v>25</v>
      </c>
      <c r="L94" s="14">
        <f t="shared" si="10"/>
        <v>332.36</v>
      </c>
      <c r="M94" s="43"/>
      <c r="N94" s="39" t="s">
        <v>625</v>
      </c>
    </row>
    <row r="95" spans="1:14" s="1" customFormat="1" ht="14.45" customHeight="1">
      <c r="A95" s="42">
        <f t="shared" si="8"/>
        <v>91</v>
      </c>
      <c r="B95" s="12" t="s">
        <v>620</v>
      </c>
      <c r="C95" s="12" t="s">
        <v>626</v>
      </c>
      <c r="D95" s="12" t="s">
        <v>627</v>
      </c>
      <c r="E95" s="15" t="s">
        <v>16</v>
      </c>
      <c r="F95" s="35" t="s">
        <v>462</v>
      </c>
      <c r="G95" s="12">
        <v>60</v>
      </c>
      <c r="H95" s="12">
        <v>700</v>
      </c>
      <c r="I95" s="14">
        <v>4.8</v>
      </c>
      <c r="J95" s="14">
        <f t="shared" si="6"/>
        <v>480</v>
      </c>
      <c r="K95" s="14">
        <v>25</v>
      </c>
      <c r="L95" s="14">
        <f t="shared" si="10"/>
        <v>3865</v>
      </c>
      <c r="M95" s="43"/>
      <c r="N95" s="39" t="s">
        <v>463</v>
      </c>
    </row>
    <row r="96" spans="1:14" s="1" customFormat="1" ht="14.45" customHeight="1">
      <c r="A96" s="42">
        <f t="shared" si="8"/>
        <v>92</v>
      </c>
      <c r="B96" s="12" t="s">
        <v>628</v>
      </c>
      <c r="C96" s="12" t="s">
        <v>629</v>
      </c>
      <c r="D96" s="12" t="s">
        <v>630</v>
      </c>
      <c r="E96" s="15" t="s">
        <v>16</v>
      </c>
      <c r="F96" s="35" t="s">
        <v>47</v>
      </c>
      <c r="G96" s="12">
        <v>4</v>
      </c>
      <c r="H96" s="12">
        <v>80</v>
      </c>
      <c r="I96" s="14">
        <v>2.2000000000000002</v>
      </c>
      <c r="J96" s="14">
        <f t="shared" si="6"/>
        <v>32</v>
      </c>
      <c r="K96" s="14">
        <v>25</v>
      </c>
      <c r="L96" s="14">
        <f t="shared" si="10"/>
        <v>233</v>
      </c>
      <c r="M96" s="43"/>
      <c r="N96" s="40" t="s">
        <v>505</v>
      </c>
    </row>
    <row r="97" spans="1:14" s="1" customFormat="1" ht="14.45" customHeight="1">
      <c r="A97" s="42">
        <f t="shared" si="8"/>
        <v>93</v>
      </c>
      <c r="B97" s="12" t="s">
        <v>628</v>
      </c>
      <c r="C97" s="12" t="s">
        <v>631</v>
      </c>
      <c r="D97" s="12" t="s">
        <v>632</v>
      </c>
      <c r="E97" s="15" t="s">
        <v>16</v>
      </c>
      <c r="F97" s="35" t="s">
        <v>575</v>
      </c>
      <c r="G97" s="12">
        <v>8</v>
      </c>
      <c r="H97" s="12">
        <v>140</v>
      </c>
      <c r="I97" s="14">
        <v>2.75</v>
      </c>
      <c r="J97" s="14">
        <f t="shared" si="6"/>
        <v>64</v>
      </c>
      <c r="K97" s="14">
        <v>25</v>
      </c>
      <c r="L97" s="14">
        <f t="shared" si="10"/>
        <v>474</v>
      </c>
      <c r="M97" s="43"/>
      <c r="N97" s="39" t="s">
        <v>576</v>
      </c>
    </row>
    <row r="98" spans="1:14" s="1" customFormat="1" ht="14.45" customHeight="1">
      <c r="A98" s="42">
        <f t="shared" si="8"/>
        <v>94</v>
      </c>
      <c r="B98" s="12" t="s">
        <v>628</v>
      </c>
      <c r="C98" s="12" t="s">
        <v>633</v>
      </c>
      <c r="D98" s="12" t="s">
        <v>634</v>
      </c>
      <c r="E98" s="15" t="s">
        <v>16</v>
      </c>
      <c r="F98" s="35" t="s">
        <v>375</v>
      </c>
      <c r="G98" s="12">
        <v>45</v>
      </c>
      <c r="H98" s="12">
        <v>440</v>
      </c>
      <c r="I98" s="14">
        <v>3.03</v>
      </c>
      <c r="J98" s="14">
        <f t="shared" ref="J98:J117" si="11">G98*8</f>
        <v>360</v>
      </c>
      <c r="K98" s="14">
        <v>25</v>
      </c>
      <c r="L98" s="14">
        <f t="shared" si="10"/>
        <v>1718.1999999999998</v>
      </c>
      <c r="M98" s="43"/>
      <c r="N98" s="39" t="s">
        <v>376</v>
      </c>
    </row>
    <row r="99" spans="1:14" s="1" customFormat="1" ht="14.45" customHeight="1">
      <c r="A99" s="42">
        <f t="shared" si="8"/>
        <v>95</v>
      </c>
      <c r="B99" s="12" t="s">
        <v>628</v>
      </c>
      <c r="C99" s="12" t="s">
        <v>635</v>
      </c>
      <c r="D99" s="12" t="s">
        <v>636</v>
      </c>
      <c r="E99" s="15" t="s">
        <v>16</v>
      </c>
      <c r="F99" s="35" t="s">
        <v>375</v>
      </c>
      <c r="G99" s="12">
        <v>3</v>
      </c>
      <c r="H99" s="12">
        <v>18</v>
      </c>
      <c r="I99" s="14">
        <v>3.03</v>
      </c>
      <c r="J99" s="14">
        <f t="shared" si="11"/>
        <v>24</v>
      </c>
      <c r="K99" s="14">
        <v>25</v>
      </c>
      <c r="L99" s="14">
        <f>50*I99+J99+K99</f>
        <v>200.5</v>
      </c>
      <c r="M99" s="43"/>
      <c r="N99" s="39" t="s">
        <v>376</v>
      </c>
    </row>
    <row r="100" spans="1:14" s="1" customFormat="1" ht="14.45" customHeight="1">
      <c r="A100" s="42">
        <f t="shared" si="8"/>
        <v>96</v>
      </c>
      <c r="B100" s="12" t="s">
        <v>628</v>
      </c>
      <c r="C100" s="12" t="s">
        <v>637</v>
      </c>
      <c r="D100" s="12" t="s">
        <v>638</v>
      </c>
      <c r="E100" s="15" t="s">
        <v>16</v>
      </c>
      <c r="F100" s="35" t="s">
        <v>36</v>
      </c>
      <c r="G100" s="12">
        <v>7</v>
      </c>
      <c r="H100" s="12">
        <v>140</v>
      </c>
      <c r="I100" s="14">
        <v>2.2000000000000002</v>
      </c>
      <c r="J100" s="14">
        <f t="shared" si="11"/>
        <v>56</v>
      </c>
      <c r="K100" s="14">
        <v>25</v>
      </c>
      <c r="L100" s="14">
        <f>H100*I100+J100+K100</f>
        <v>389</v>
      </c>
      <c r="M100" s="43"/>
      <c r="N100" s="40" t="s">
        <v>366</v>
      </c>
    </row>
    <row r="101" spans="1:14" s="1" customFormat="1" ht="14.45" customHeight="1">
      <c r="A101" s="42">
        <f t="shared" si="8"/>
        <v>97</v>
      </c>
      <c r="B101" s="12" t="s">
        <v>628</v>
      </c>
      <c r="C101" s="12" t="s">
        <v>639</v>
      </c>
      <c r="D101" s="12" t="s">
        <v>640</v>
      </c>
      <c r="E101" s="15" t="s">
        <v>16</v>
      </c>
      <c r="F101" s="35" t="s">
        <v>29</v>
      </c>
      <c r="G101" s="12">
        <v>6</v>
      </c>
      <c r="H101" s="12">
        <v>90</v>
      </c>
      <c r="I101" s="14">
        <v>2.2000000000000002</v>
      </c>
      <c r="J101" s="14">
        <f t="shared" si="11"/>
        <v>48</v>
      </c>
      <c r="K101" s="14">
        <v>25</v>
      </c>
      <c r="L101" s="14">
        <f>H101*I101+J101+K101</f>
        <v>271</v>
      </c>
      <c r="M101" s="43"/>
      <c r="N101" s="39" t="s">
        <v>367</v>
      </c>
    </row>
    <row r="102" spans="1:14" s="1" customFormat="1" ht="14.45" customHeight="1">
      <c r="A102" s="42">
        <f t="shared" si="8"/>
        <v>98</v>
      </c>
      <c r="B102" s="12" t="s">
        <v>641</v>
      </c>
      <c r="C102" s="12" t="s">
        <v>642</v>
      </c>
      <c r="D102" s="12" t="s">
        <v>643</v>
      </c>
      <c r="E102" s="15" t="s">
        <v>16</v>
      </c>
      <c r="F102" s="16" t="s">
        <v>39</v>
      </c>
      <c r="G102" s="12">
        <v>4</v>
      </c>
      <c r="H102" s="12">
        <v>15</v>
      </c>
      <c r="I102" s="14">
        <v>4.24</v>
      </c>
      <c r="J102" s="14">
        <f t="shared" si="11"/>
        <v>32</v>
      </c>
      <c r="K102" s="14">
        <v>25</v>
      </c>
      <c r="L102" s="14">
        <f>50*I102+J102+K102</f>
        <v>269</v>
      </c>
      <c r="M102" s="43"/>
      <c r="N102" s="39" t="s">
        <v>473</v>
      </c>
    </row>
    <row r="103" spans="1:14" s="1" customFormat="1" ht="14.45" customHeight="1">
      <c r="A103" s="42">
        <f t="shared" si="8"/>
        <v>99</v>
      </c>
      <c r="B103" s="12" t="s">
        <v>641</v>
      </c>
      <c r="C103" s="12" t="s">
        <v>644</v>
      </c>
      <c r="D103" s="12" t="s">
        <v>645</v>
      </c>
      <c r="E103" s="15" t="s">
        <v>16</v>
      </c>
      <c r="F103" s="16" t="s">
        <v>646</v>
      </c>
      <c r="G103" s="12">
        <v>20</v>
      </c>
      <c r="H103" s="12">
        <v>210</v>
      </c>
      <c r="I103" s="14">
        <v>2.2000000000000002</v>
      </c>
      <c r="J103" s="14">
        <f t="shared" si="11"/>
        <v>160</v>
      </c>
      <c r="K103" s="14">
        <v>25</v>
      </c>
      <c r="L103" s="14">
        <f t="shared" ref="L103:L117" si="12">H103*I103+J103+K103</f>
        <v>647</v>
      </c>
      <c r="M103" s="43"/>
      <c r="N103" s="39" t="s">
        <v>647</v>
      </c>
    </row>
    <row r="104" spans="1:14" s="1" customFormat="1" ht="14.45" customHeight="1">
      <c r="A104" s="42">
        <f t="shared" si="8"/>
        <v>100</v>
      </c>
      <c r="B104" s="12" t="s">
        <v>641</v>
      </c>
      <c r="C104" s="12" t="s">
        <v>648</v>
      </c>
      <c r="D104" s="12" t="s">
        <v>649</v>
      </c>
      <c r="E104" s="15" t="s">
        <v>16</v>
      </c>
      <c r="F104" s="16" t="s">
        <v>650</v>
      </c>
      <c r="G104" s="12">
        <v>34</v>
      </c>
      <c r="H104" s="12">
        <v>180</v>
      </c>
      <c r="I104" s="14">
        <v>3.85</v>
      </c>
      <c r="J104" s="14">
        <f t="shared" si="11"/>
        <v>272</v>
      </c>
      <c r="K104" s="14">
        <v>25</v>
      </c>
      <c r="L104" s="14">
        <f t="shared" si="12"/>
        <v>990</v>
      </c>
      <c r="M104" s="43"/>
      <c r="N104" s="39" t="s">
        <v>651</v>
      </c>
    </row>
    <row r="105" spans="1:14" s="1" customFormat="1" ht="14.45" customHeight="1">
      <c r="A105" s="42">
        <f t="shared" si="8"/>
        <v>101</v>
      </c>
      <c r="B105" s="12" t="s">
        <v>641</v>
      </c>
      <c r="C105" s="12" t="s">
        <v>652</v>
      </c>
      <c r="D105" s="12" t="s">
        <v>653</v>
      </c>
      <c r="E105" s="15" t="s">
        <v>16</v>
      </c>
      <c r="F105" s="16" t="s">
        <v>26</v>
      </c>
      <c r="G105" s="12">
        <v>5</v>
      </c>
      <c r="H105" s="12">
        <v>150</v>
      </c>
      <c r="I105" s="14">
        <v>4.95</v>
      </c>
      <c r="J105" s="14">
        <f t="shared" si="11"/>
        <v>40</v>
      </c>
      <c r="K105" s="14">
        <v>25</v>
      </c>
      <c r="L105" s="14">
        <f t="shared" si="12"/>
        <v>807.5</v>
      </c>
      <c r="M105" s="43"/>
      <c r="N105" s="39" t="s">
        <v>453</v>
      </c>
    </row>
    <row r="106" spans="1:14" s="1" customFormat="1" ht="14.45" customHeight="1">
      <c r="A106" s="42">
        <f t="shared" si="8"/>
        <v>102</v>
      </c>
      <c r="B106" s="12" t="s">
        <v>654</v>
      </c>
      <c r="C106" s="12" t="s">
        <v>655</v>
      </c>
      <c r="D106" s="12" t="s">
        <v>656</v>
      </c>
      <c r="E106" s="15" t="s">
        <v>16</v>
      </c>
      <c r="F106" s="16" t="s">
        <v>345</v>
      </c>
      <c r="G106" s="12">
        <v>28</v>
      </c>
      <c r="H106" s="12">
        <v>430</v>
      </c>
      <c r="I106" s="14">
        <v>2.4</v>
      </c>
      <c r="J106" s="14">
        <f t="shared" si="11"/>
        <v>224</v>
      </c>
      <c r="K106" s="14">
        <v>25</v>
      </c>
      <c r="L106" s="14">
        <f t="shared" si="12"/>
        <v>1281</v>
      </c>
      <c r="M106" s="43"/>
      <c r="N106" s="39" t="s">
        <v>356</v>
      </c>
    </row>
    <row r="107" spans="1:14" s="1" customFormat="1" ht="14.45" customHeight="1">
      <c r="A107" s="42">
        <f t="shared" si="8"/>
        <v>103</v>
      </c>
      <c r="B107" s="12" t="s">
        <v>654</v>
      </c>
      <c r="C107" s="12" t="s">
        <v>657</v>
      </c>
      <c r="D107" s="12" t="s">
        <v>658</v>
      </c>
      <c r="E107" s="15" t="s">
        <v>16</v>
      </c>
      <c r="F107" s="16" t="s">
        <v>47</v>
      </c>
      <c r="G107" s="12">
        <v>22</v>
      </c>
      <c r="H107" s="12">
        <v>310</v>
      </c>
      <c r="I107" s="14">
        <v>2.2000000000000002</v>
      </c>
      <c r="J107" s="14">
        <f t="shared" si="11"/>
        <v>176</v>
      </c>
      <c r="K107" s="14">
        <v>25</v>
      </c>
      <c r="L107" s="14">
        <f t="shared" si="12"/>
        <v>883</v>
      </c>
      <c r="M107" s="43"/>
      <c r="N107" s="40" t="s">
        <v>505</v>
      </c>
    </row>
    <row r="108" spans="1:14" s="1" customFormat="1" ht="14.45" customHeight="1">
      <c r="A108" s="42">
        <f t="shared" si="8"/>
        <v>104</v>
      </c>
      <c r="B108" s="12" t="s">
        <v>654</v>
      </c>
      <c r="C108" s="12" t="s">
        <v>659</v>
      </c>
      <c r="D108" s="12" t="s">
        <v>660</v>
      </c>
      <c r="E108" s="15" t="s">
        <v>16</v>
      </c>
      <c r="F108" s="16" t="s">
        <v>47</v>
      </c>
      <c r="G108" s="12">
        <v>6</v>
      </c>
      <c r="H108" s="12">
        <v>90</v>
      </c>
      <c r="I108" s="14">
        <v>2.2000000000000002</v>
      </c>
      <c r="J108" s="14">
        <f t="shared" si="11"/>
        <v>48</v>
      </c>
      <c r="K108" s="14">
        <v>25</v>
      </c>
      <c r="L108" s="14">
        <f t="shared" si="12"/>
        <v>271</v>
      </c>
      <c r="M108" s="43"/>
      <c r="N108" s="40" t="s">
        <v>505</v>
      </c>
    </row>
    <row r="109" spans="1:14" s="1" customFormat="1" ht="14.45" customHeight="1">
      <c r="A109" s="42">
        <f t="shared" si="8"/>
        <v>105</v>
      </c>
      <c r="B109" s="12" t="s">
        <v>654</v>
      </c>
      <c r="C109" s="12" t="s">
        <v>661</v>
      </c>
      <c r="D109" s="12" t="s">
        <v>662</v>
      </c>
      <c r="E109" s="15" t="s">
        <v>16</v>
      </c>
      <c r="F109" s="16" t="s">
        <v>29</v>
      </c>
      <c r="G109" s="12">
        <v>2</v>
      </c>
      <c r="H109" s="12">
        <v>60</v>
      </c>
      <c r="I109" s="14">
        <v>2.2000000000000002</v>
      </c>
      <c r="J109" s="14">
        <f t="shared" si="11"/>
        <v>16</v>
      </c>
      <c r="K109" s="14">
        <v>25</v>
      </c>
      <c r="L109" s="14">
        <f t="shared" si="12"/>
        <v>173</v>
      </c>
      <c r="M109" s="43"/>
      <c r="N109" s="39" t="s">
        <v>367</v>
      </c>
    </row>
    <row r="110" spans="1:14" s="1" customFormat="1" ht="14.45" customHeight="1">
      <c r="A110" s="42">
        <f t="shared" si="8"/>
        <v>106</v>
      </c>
      <c r="B110" s="12" t="s">
        <v>654</v>
      </c>
      <c r="C110" s="12" t="s">
        <v>663</v>
      </c>
      <c r="D110" s="12" t="s">
        <v>664</v>
      </c>
      <c r="E110" s="15" t="s">
        <v>16</v>
      </c>
      <c r="F110" s="16" t="s">
        <v>29</v>
      </c>
      <c r="G110" s="12">
        <v>25</v>
      </c>
      <c r="H110" s="12">
        <v>500</v>
      </c>
      <c r="I110" s="14">
        <v>2.2000000000000002</v>
      </c>
      <c r="J110" s="14">
        <f t="shared" si="11"/>
        <v>200</v>
      </c>
      <c r="K110" s="14">
        <v>25</v>
      </c>
      <c r="L110" s="14">
        <f t="shared" si="12"/>
        <v>1325</v>
      </c>
      <c r="M110" s="43"/>
      <c r="N110" s="39" t="s">
        <v>367</v>
      </c>
    </row>
    <row r="111" spans="1:14" s="1" customFormat="1" ht="14.45" customHeight="1">
      <c r="A111" s="42">
        <f t="shared" si="8"/>
        <v>107</v>
      </c>
      <c r="B111" s="12" t="s">
        <v>654</v>
      </c>
      <c r="C111" s="12" t="s">
        <v>665</v>
      </c>
      <c r="D111" s="12" t="s">
        <v>666</v>
      </c>
      <c r="E111" s="15" t="s">
        <v>16</v>
      </c>
      <c r="F111" s="16" t="s">
        <v>371</v>
      </c>
      <c r="G111" s="12">
        <v>5</v>
      </c>
      <c r="H111" s="12">
        <v>50</v>
      </c>
      <c r="I111" s="14">
        <v>2.2000000000000002</v>
      </c>
      <c r="J111" s="14">
        <f t="shared" si="11"/>
        <v>40</v>
      </c>
      <c r="K111" s="14">
        <v>25</v>
      </c>
      <c r="L111" s="14">
        <f t="shared" si="12"/>
        <v>175</v>
      </c>
      <c r="M111" s="43"/>
      <c r="N111" s="39" t="s">
        <v>447</v>
      </c>
    </row>
    <row r="112" spans="1:14" s="1" customFormat="1" ht="14.45" customHeight="1">
      <c r="A112" s="42">
        <f t="shared" si="8"/>
        <v>108</v>
      </c>
      <c r="B112" s="12" t="s">
        <v>654</v>
      </c>
      <c r="C112" s="12" t="s">
        <v>667</v>
      </c>
      <c r="D112" s="12" t="s">
        <v>668</v>
      </c>
      <c r="E112" s="15" t="s">
        <v>16</v>
      </c>
      <c r="F112" s="16" t="s">
        <v>37</v>
      </c>
      <c r="G112" s="12">
        <v>70</v>
      </c>
      <c r="H112" s="12">
        <v>1400</v>
      </c>
      <c r="I112" s="14">
        <v>3.63</v>
      </c>
      <c r="J112" s="14">
        <f t="shared" si="11"/>
        <v>560</v>
      </c>
      <c r="K112" s="14">
        <v>25</v>
      </c>
      <c r="L112" s="14">
        <f t="shared" si="12"/>
        <v>5667</v>
      </c>
      <c r="M112" s="43"/>
      <c r="N112" s="39" t="s">
        <v>411</v>
      </c>
    </row>
    <row r="113" spans="1:14" s="1" customFormat="1" ht="14.45" customHeight="1">
      <c r="A113" s="42">
        <f t="shared" si="8"/>
        <v>109</v>
      </c>
      <c r="B113" s="12" t="s">
        <v>654</v>
      </c>
      <c r="C113" s="12" t="s">
        <v>669</v>
      </c>
      <c r="D113" s="12" t="s">
        <v>670</v>
      </c>
      <c r="E113" s="15" t="s">
        <v>16</v>
      </c>
      <c r="F113" s="16" t="s">
        <v>39</v>
      </c>
      <c r="G113" s="12">
        <v>10</v>
      </c>
      <c r="H113" s="12">
        <v>60</v>
      </c>
      <c r="I113" s="14">
        <v>4.24</v>
      </c>
      <c r="J113" s="14">
        <f t="shared" si="11"/>
        <v>80</v>
      </c>
      <c r="K113" s="14">
        <v>25</v>
      </c>
      <c r="L113" s="14">
        <f t="shared" si="12"/>
        <v>359.4</v>
      </c>
      <c r="M113" s="43"/>
      <c r="N113" s="39" t="s">
        <v>473</v>
      </c>
    </row>
    <row r="114" spans="1:14" s="1" customFormat="1" ht="14.45" customHeight="1">
      <c r="A114" s="42">
        <f t="shared" si="8"/>
        <v>110</v>
      </c>
      <c r="B114" s="12" t="s">
        <v>671</v>
      </c>
      <c r="C114" s="12" t="s">
        <v>672</v>
      </c>
      <c r="D114" s="12" t="s">
        <v>673</v>
      </c>
      <c r="E114" s="15" t="s">
        <v>16</v>
      </c>
      <c r="F114" s="16" t="s">
        <v>34</v>
      </c>
      <c r="G114" s="12">
        <v>54</v>
      </c>
      <c r="H114" s="12">
        <v>800</v>
      </c>
      <c r="I114" s="14">
        <v>4.95</v>
      </c>
      <c r="J114" s="14">
        <f t="shared" si="11"/>
        <v>432</v>
      </c>
      <c r="K114" s="14">
        <v>25</v>
      </c>
      <c r="L114" s="14">
        <f t="shared" si="12"/>
        <v>4417</v>
      </c>
      <c r="M114" s="43"/>
      <c r="N114" s="40" t="s">
        <v>377</v>
      </c>
    </row>
    <row r="115" spans="1:14" s="1" customFormat="1" ht="14.45" customHeight="1">
      <c r="A115" s="42">
        <f t="shared" si="8"/>
        <v>111</v>
      </c>
      <c r="B115" s="12" t="s">
        <v>671</v>
      </c>
      <c r="C115" s="12" t="s">
        <v>267</v>
      </c>
      <c r="D115" s="12" t="s">
        <v>674</v>
      </c>
      <c r="E115" s="15" t="s">
        <v>16</v>
      </c>
      <c r="F115" s="16" t="s">
        <v>346</v>
      </c>
      <c r="G115" s="12">
        <v>24</v>
      </c>
      <c r="H115" s="12">
        <v>380</v>
      </c>
      <c r="I115" s="14">
        <v>2.2000000000000002</v>
      </c>
      <c r="J115" s="14">
        <f t="shared" si="11"/>
        <v>192</v>
      </c>
      <c r="K115" s="14">
        <v>25</v>
      </c>
      <c r="L115" s="14">
        <f t="shared" si="12"/>
        <v>1053</v>
      </c>
      <c r="M115" s="43"/>
      <c r="N115" s="39" t="s">
        <v>360</v>
      </c>
    </row>
    <row r="116" spans="1:14" s="1" customFormat="1" ht="14.45" customHeight="1">
      <c r="A116" s="42">
        <f t="shared" si="8"/>
        <v>112</v>
      </c>
      <c r="B116" s="12" t="s">
        <v>671</v>
      </c>
      <c r="C116" s="12" t="s">
        <v>675</v>
      </c>
      <c r="D116" s="12" t="s">
        <v>676</v>
      </c>
      <c r="E116" s="15" t="s">
        <v>16</v>
      </c>
      <c r="F116" s="16" t="s">
        <v>27</v>
      </c>
      <c r="G116" s="12">
        <v>10</v>
      </c>
      <c r="H116" s="12">
        <v>140</v>
      </c>
      <c r="I116" s="14">
        <v>3.99</v>
      </c>
      <c r="J116" s="14">
        <f t="shared" si="11"/>
        <v>80</v>
      </c>
      <c r="K116" s="14">
        <v>25</v>
      </c>
      <c r="L116" s="14">
        <f t="shared" si="12"/>
        <v>663.6</v>
      </c>
      <c r="M116" s="43"/>
      <c r="N116" s="39" t="s">
        <v>677</v>
      </c>
    </row>
    <row r="117" spans="1:14" s="1" customFormat="1" ht="14.45" customHeight="1" thickBot="1">
      <c r="A117" s="42">
        <f t="shared" si="8"/>
        <v>113</v>
      </c>
      <c r="B117" s="60" t="s">
        <v>671</v>
      </c>
      <c r="C117" s="60" t="s">
        <v>678</v>
      </c>
      <c r="D117" s="60" t="s">
        <v>674</v>
      </c>
      <c r="E117" s="61" t="s">
        <v>16</v>
      </c>
      <c r="F117" s="63" t="s">
        <v>375</v>
      </c>
      <c r="G117" s="60">
        <v>47</v>
      </c>
      <c r="H117" s="60">
        <v>700</v>
      </c>
      <c r="I117" s="62">
        <v>3.03</v>
      </c>
      <c r="J117" s="62">
        <f t="shared" si="11"/>
        <v>376</v>
      </c>
      <c r="K117" s="62">
        <v>25</v>
      </c>
      <c r="L117" s="62">
        <f t="shared" si="12"/>
        <v>2522</v>
      </c>
      <c r="M117" s="64"/>
      <c r="N117" s="39" t="s">
        <v>376</v>
      </c>
    </row>
    <row r="118" spans="1:14" s="1" customFormat="1" ht="14.45" customHeight="1" thickBot="1">
      <c r="A118" s="65" t="s">
        <v>683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7"/>
      <c r="L118" s="58">
        <f>ROUND(SUM(L5:L117),0)</f>
        <v>138104</v>
      </c>
      <c r="M118" s="55"/>
      <c r="N118" s="33"/>
    </row>
    <row r="119" spans="1:14" s="1" customFormat="1" ht="14.45" customHeight="1" thickBot="1">
      <c r="A119" s="36"/>
      <c r="B119"/>
      <c r="C119"/>
      <c r="D119"/>
      <c r="E119"/>
      <c r="F119" s="37"/>
      <c r="G119" s="41">
        <f>SUM(G5:G117)</f>
        <v>2595</v>
      </c>
      <c r="H119" s="41">
        <f>SUM(H5:H117)</f>
        <v>34608</v>
      </c>
      <c r="I119" s="38"/>
      <c r="J119" s="38"/>
      <c r="K119" s="38"/>
      <c r="L119" s="38"/>
      <c r="M119" s="38"/>
      <c r="N119"/>
    </row>
    <row r="120" spans="1:14" s="3" customFormat="1" ht="36.75" customHeight="1" thickBot="1">
      <c r="A120" s="82" t="s">
        <v>341</v>
      </c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4"/>
      <c r="M120" s="56"/>
      <c r="N120" s="18"/>
    </row>
    <row r="121" spans="1:14" s="4" customFormat="1" ht="50.25" customHeight="1" thickBot="1">
      <c r="A121" s="68" t="s">
        <v>14</v>
      </c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70"/>
      <c r="M121" s="57"/>
      <c r="N121" s="19"/>
    </row>
    <row r="122" spans="1:14" ht="14.1" customHeight="1">
      <c r="N122" s="20"/>
    </row>
    <row r="123" spans="1:14">
      <c r="N123" s="20"/>
    </row>
    <row r="126" spans="1:14">
      <c r="F126" s="4"/>
    </row>
  </sheetData>
  <sortState ref="B5:N120">
    <sortCondition ref="B5:B120"/>
    <sortCondition ref="C5:C120"/>
  </sortState>
  <mergeCells count="7">
    <mergeCell ref="A118:K118"/>
    <mergeCell ref="A121:L121"/>
    <mergeCell ref="A3:F3"/>
    <mergeCell ref="A2:F2"/>
    <mergeCell ref="G2:L2"/>
    <mergeCell ref="G3:L3"/>
    <mergeCell ref="A120:L120"/>
  </mergeCells>
  <conditionalFormatting sqref="D4">
    <cfRule type="duplicateValues" dxfId="5" priority="28"/>
  </conditionalFormatting>
  <conditionalFormatting sqref="C116:C117">
    <cfRule type="duplicateValues" dxfId="4" priority="29"/>
  </conditionalFormatting>
  <pageMargins left="0.35433070866141736" right="0.11811023622047245" top="0.43307086614173229" bottom="0.62992125984251968" header="0.19685039370078741" footer="0.31496062992125984"/>
  <pageSetup scale="88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"/>
  <sheetViews>
    <sheetView workbookViewId="0">
      <selection activeCell="L18" sqref="L1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1" spans="2:15" ht="15.75" thickBot="1">
      <c r="B1" s="22" t="s">
        <v>6</v>
      </c>
      <c r="C1" s="23" t="s">
        <v>7</v>
      </c>
      <c r="D1" s="23" t="s">
        <v>8</v>
      </c>
      <c r="E1" s="23" t="s">
        <v>10</v>
      </c>
      <c r="F1" s="23" t="s">
        <v>1</v>
      </c>
      <c r="G1" s="23" t="s">
        <v>5</v>
      </c>
      <c r="H1" s="23" t="s">
        <v>3</v>
      </c>
      <c r="I1" s="23" t="s">
        <v>2</v>
      </c>
      <c r="J1" s="24" t="s">
        <v>4</v>
      </c>
      <c r="K1" s="24" t="s">
        <v>332</v>
      </c>
      <c r="L1" s="24" t="s">
        <v>333</v>
      </c>
      <c r="M1" s="25" t="s">
        <v>9</v>
      </c>
      <c r="N1" s="26" t="s">
        <v>11</v>
      </c>
    </row>
    <row r="2" spans="2:15">
      <c r="B2" s="27">
        <f>Invoice!A65+1</f>
        <v>62</v>
      </c>
      <c r="C2" s="28" t="s">
        <v>349</v>
      </c>
      <c r="D2" s="28" t="s">
        <v>350</v>
      </c>
      <c r="E2" s="28" t="s">
        <v>348</v>
      </c>
      <c r="F2" s="7" t="s">
        <v>67</v>
      </c>
      <c r="G2" s="28" t="s">
        <v>12</v>
      </c>
      <c r="H2" s="28">
        <v>25</v>
      </c>
      <c r="I2" s="28">
        <v>650</v>
      </c>
      <c r="J2" s="29">
        <v>2.2000000000000002</v>
      </c>
      <c r="K2" s="29">
        <f>H2*8</f>
        <v>200</v>
      </c>
      <c r="L2" s="29">
        <v>25</v>
      </c>
      <c r="M2" s="30">
        <f>I2*J2+K2+L2</f>
        <v>1655.0000000000002</v>
      </c>
      <c r="N2" s="31" t="s">
        <v>13</v>
      </c>
      <c r="O2" t="s">
        <v>353</v>
      </c>
    </row>
    <row r="3" spans="2:15">
      <c r="B3" s="27">
        <f>Invoice!A67+1</f>
        <v>64</v>
      </c>
      <c r="C3" s="28" t="s">
        <v>349</v>
      </c>
      <c r="D3" s="28" t="s">
        <v>351</v>
      </c>
      <c r="E3" s="28" t="s">
        <v>348</v>
      </c>
      <c r="F3" s="7" t="s">
        <v>16</v>
      </c>
      <c r="G3" s="28" t="s">
        <v>67</v>
      </c>
      <c r="H3" s="28">
        <v>25</v>
      </c>
      <c r="I3" s="28">
        <v>650</v>
      </c>
      <c r="J3" s="29">
        <f>VLOOKUP(G3,'[1]CREATIVE PAINTS'!$C$6:$I$304,7,FALSE)</f>
        <v>2.2000000000000002</v>
      </c>
      <c r="K3" s="29">
        <f>H3*8</f>
        <v>200</v>
      </c>
      <c r="L3" s="29">
        <v>25</v>
      </c>
      <c r="M3" s="30">
        <f>I3*J3+K3+L3</f>
        <v>1655.0000000000002</v>
      </c>
      <c r="N3" s="31"/>
      <c r="O3" t="s">
        <v>353</v>
      </c>
    </row>
  </sheetData>
  <conditionalFormatting sqref="E2">
    <cfRule type="duplicateValues" dxfId="3" priority="3"/>
  </conditionalFormatting>
  <conditionalFormatting sqref="E3">
    <cfRule type="duplicateValues" dxfId="2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8" t="s">
        <v>6</v>
      </c>
      <c r="B1" s="8" t="s">
        <v>7</v>
      </c>
      <c r="C1" s="8" t="s">
        <v>8</v>
      </c>
      <c r="D1" s="8" t="s">
        <v>38</v>
      </c>
      <c r="E1" s="8" t="s">
        <v>1</v>
      </c>
      <c r="F1" s="9" t="s">
        <v>5</v>
      </c>
      <c r="G1" s="8" t="s">
        <v>3</v>
      </c>
      <c r="H1" s="8" t="s">
        <v>2</v>
      </c>
      <c r="I1" s="10" t="s">
        <v>4</v>
      </c>
      <c r="J1" s="10" t="s">
        <v>332</v>
      </c>
      <c r="K1" s="10" t="s">
        <v>333</v>
      </c>
      <c r="L1" s="10" t="s">
        <v>9</v>
      </c>
    </row>
    <row r="2" spans="1:12">
      <c r="A2" s="11">
        <v>1</v>
      </c>
      <c r="B2" s="12" t="s">
        <v>49</v>
      </c>
      <c r="C2" s="12" t="s">
        <v>50</v>
      </c>
      <c r="D2" s="12" t="s">
        <v>51</v>
      </c>
      <c r="E2" s="13" t="s">
        <v>16</v>
      </c>
      <c r="F2" s="12" t="s">
        <v>30</v>
      </c>
      <c r="G2" s="12">
        <v>1</v>
      </c>
      <c r="H2" s="12">
        <v>26</v>
      </c>
      <c r="I2" s="14" t="e">
        <f>VLOOKUP(F2,#REF!,2,FALSE)</f>
        <v>#REF!</v>
      </c>
      <c r="J2" s="14">
        <f>G2*8</f>
        <v>8</v>
      </c>
      <c r="K2" s="14">
        <v>25</v>
      </c>
      <c r="L2" s="14" t="e">
        <f>H2*I2+J2+K2</f>
        <v>#REF!</v>
      </c>
    </row>
    <row r="3" spans="1:12">
      <c r="A3" s="11">
        <f>A2+1</f>
        <v>2</v>
      </c>
      <c r="B3" s="12" t="s">
        <v>49</v>
      </c>
      <c r="C3" s="12" t="s">
        <v>52</v>
      </c>
      <c r="D3" s="12" t="s">
        <v>53</v>
      </c>
      <c r="E3" s="13" t="s">
        <v>16</v>
      </c>
      <c r="F3" s="12" t="s">
        <v>20</v>
      </c>
      <c r="G3" s="12">
        <v>2</v>
      </c>
      <c r="H3" s="12">
        <v>32</v>
      </c>
      <c r="I3" s="14" t="e">
        <f>VLOOKUP(F3,#REF!,2,FALSE)</f>
        <v>#REF!</v>
      </c>
      <c r="J3" s="14">
        <f t="shared" ref="J3:J66" si="0">G3*8</f>
        <v>16</v>
      </c>
      <c r="K3" s="14">
        <v>25</v>
      </c>
      <c r="L3" s="14" t="e">
        <f t="shared" ref="L3:L66" si="1">H3*I3+J3+K3</f>
        <v>#REF!</v>
      </c>
    </row>
    <row r="4" spans="1:12">
      <c r="A4" s="11">
        <f t="shared" ref="A4:A67" si="2">A3+1</f>
        <v>3</v>
      </c>
      <c r="B4" s="12" t="s">
        <v>49</v>
      </c>
      <c r="C4" s="12" t="s">
        <v>54</v>
      </c>
      <c r="D4" s="12" t="s">
        <v>55</v>
      </c>
      <c r="E4" s="13" t="s">
        <v>16</v>
      </c>
      <c r="F4" s="12" t="s">
        <v>56</v>
      </c>
      <c r="G4" s="12">
        <v>12</v>
      </c>
      <c r="H4" s="12">
        <v>290</v>
      </c>
      <c r="I4" s="14" t="e">
        <f>VLOOKUP(F4,#REF!,2,FALSE)</f>
        <v>#REF!</v>
      </c>
      <c r="J4" s="14">
        <f t="shared" si="0"/>
        <v>96</v>
      </c>
      <c r="K4" s="14">
        <v>25</v>
      </c>
      <c r="L4" s="14" t="e">
        <f t="shared" si="1"/>
        <v>#REF!</v>
      </c>
    </row>
    <row r="5" spans="1:12">
      <c r="A5" s="11">
        <f t="shared" si="2"/>
        <v>4</v>
      </c>
      <c r="B5" s="12" t="s">
        <v>49</v>
      </c>
      <c r="C5" s="12" t="s">
        <v>57</v>
      </c>
      <c r="D5" s="12" t="s">
        <v>58</v>
      </c>
      <c r="E5" s="13" t="s">
        <v>16</v>
      </c>
      <c r="F5" s="12" t="s">
        <v>21</v>
      </c>
      <c r="G5" s="12">
        <v>4</v>
      </c>
      <c r="H5" s="12">
        <v>104</v>
      </c>
      <c r="I5" s="14" t="e">
        <f>VLOOKUP(F5,#REF!,2,FALSE)</f>
        <v>#REF!</v>
      </c>
      <c r="J5" s="14">
        <f t="shared" si="0"/>
        <v>32</v>
      </c>
      <c r="K5" s="14">
        <v>25</v>
      </c>
      <c r="L5" s="14" t="e">
        <f t="shared" si="1"/>
        <v>#REF!</v>
      </c>
    </row>
    <row r="6" spans="1:12">
      <c r="A6" s="11">
        <f t="shared" si="2"/>
        <v>5</v>
      </c>
      <c r="B6" s="12" t="s">
        <v>49</v>
      </c>
      <c r="C6" s="12" t="s">
        <v>59</v>
      </c>
      <c r="D6" s="12" t="s">
        <v>60</v>
      </c>
      <c r="E6" s="13" t="s">
        <v>16</v>
      </c>
      <c r="F6" s="12" t="s">
        <v>28</v>
      </c>
      <c r="G6" s="12">
        <v>2</v>
      </c>
      <c r="H6" s="12">
        <v>12</v>
      </c>
      <c r="I6" s="14" t="e">
        <f>VLOOKUP(F6,#REF!,2,FALSE)</f>
        <v>#REF!</v>
      </c>
      <c r="J6" s="14">
        <f t="shared" si="0"/>
        <v>16</v>
      </c>
      <c r="K6" s="14">
        <v>25</v>
      </c>
      <c r="L6" s="14" t="e">
        <f t="shared" si="1"/>
        <v>#REF!</v>
      </c>
    </row>
    <row r="7" spans="1:12">
      <c r="A7" s="11">
        <f t="shared" si="2"/>
        <v>6</v>
      </c>
      <c r="B7" s="12" t="s">
        <v>49</v>
      </c>
      <c r="C7" s="12" t="s">
        <v>61</v>
      </c>
      <c r="D7" s="12" t="s">
        <v>62</v>
      </c>
      <c r="E7" s="13" t="s">
        <v>16</v>
      </c>
      <c r="F7" s="12" t="s">
        <v>30</v>
      </c>
      <c r="G7" s="12">
        <v>8</v>
      </c>
      <c r="H7" s="12">
        <v>208</v>
      </c>
      <c r="I7" s="14" t="e">
        <f>VLOOKUP(F7,#REF!,2,FALSE)</f>
        <v>#REF!</v>
      </c>
      <c r="J7" s="14">
        <f t="shared" si="0"/>
        <v>64</v>
      </c>
      <c r="K7" s="14">
        <v>25</v>
      </c>
      <c r="L7" s="14" t="e">
        <f t="shared" si="1"/>
        <v>#REF!</v>
      </c>
    </row>
    <row r="8" spans="1:12">
      <c r="A8" s="11">
        <f t="shared" si="2"/>
        <v>7</v>
      </c>
      <c r="B8" s="12" t="s">
        <v>49</v>
      </c>
      <c r="C8" s="12" t="s">
        <v>63</v>
      </c>
      <c r="D8" s="12" t="s">
        <v>64</v>
      </c>
      <c r="E8" s="13" t="s">
        <v>16</v>
      </c>
      <c r="F8" s="17" t="s">
        <v>335</v>
      </c>
      <c r="G8" s="12">
        <v>9</v>
      </c>
      <c r="H8" s="12">
        <v>180</v>
      </c>
      <c r="I8" s="14" t="e">
        <f>VLOOKUP(F8,#REF!,2,FALSE)</f>
        <v>#REF!</v>
      </c>
      <c r="J8" s="14">
        <f t="shared" si="0"/>
        <v>72</v>
      </c>
      <c r="K8" s="14">
        <v>25</v>
      </c>
      <c r="L8" s="14" t="e">
        <f t="shared" si="1"/>
        <v>#REF!</v>
      </c>
    </row>
    <row r="9" spans="1:12">
      <c r="A9" s="11">
        <f t="shared" si="2"/>
        <v>8</v>
      </c>
      <c r="B9" s="12" t="s">
        <v>49</v>
      </c>
      <c r="C9" s="12" t="s">
        <v>65</v>
      </c>
      <c r="D9" s="12" t="s">
        <v>66</v>
      </c>
      <c r="E9" s="13" t="s">
        <v>16</v>
      </c>
      <c r="F9" s="12" t="s">
        <v>67</v>
      </c>
      <c r="G9" s="12">
        <v>19</v>
      </c>
      <c r="H9" s="12">
        <v>190</v>
      </c>
      <c r="I9" s="14" t="e">
        <f>VLOOKUP(F9,#REF!,2,FALSE)</f>
        <v>#REF!</v>
      </c>
      <c r="J9" s="14">
        <f t="shared" si="0"/>
        <v>152</v>
      </c>
      <c r="K9" s="14">
        <v>25</v>
      </c>
      <c r="L9" s="14" t="e">
        <f t="shared" si="1"/>
        <v>#REF!</v>
      </c>
    </row>
    <row r="10" spans="1:12">
      <c r="A10" s="11">
        <f t="shared" si="2"/>
        <v>9</v>
      </c>
      <c r="B10" s="12" t="s">
        <v>49</v>
      </c>
      <c r="C10" s="12" t="s">
        <v>68</v>
      </c>
      <c r="D10" s="12" t="s">
        <v>69</v>
      </c>
      <c r="E10" s="13" t="s">
        <v>16</v>
      </c>
      <c r="F10" s="12" t="s">
        <v>42</v>
      </c>
      <c r="G10" s="12">
        <v>11</v>
      </c>
      <c r="H10" s="12">
        <v>200</v>
      </c>
      <c r="I10" s="14" t="e">
        <f>VLOOKUP(F10,#REF!,2,FALSE)</f>
        <v>#REF!</v>
      </c>
      <c r="J10" s="14">
        <f t="shared" si="0"/>
        <v>88</v>
      </c>
      <c r="K10" s="14">
        <v>25</v>
      </c>
      <c r="L10" s="14" t="e">
        <f t="shared" si="1"/>
        <v>#REF!</v>
      </c>
    </row>
    <row r="11" spans="1:12">
      <c r="A11" s="11">
        <f t="shared" si="2"/>
        <v>10</v>
      </c>
      <c r="B11" s="12" t="s">
        <v>49</v>
      </c>
      <c r="C11" s="12" t="s">
        <v>70</v>
      </c>
      <c r="D11" s="12" t="s">
        <v>71</v>
      </c>
      <c r="E11" s="13" t="s">
        <v>16</v>
      </c>
      <c r="F11" s="12" t="s">
        <v>42</v>
      </c>
      <c r="G11" s="12">
        <v>3</v>
      </c>
      <c r="H11" s="12">
        <v>4</v>
      </c>
      <c r="I11" s="14" t="e">
        <f>VLOOKUP(F11,#REF!,2,FALSE)</f>
        <v>#REF!</v>
      </c>
      <c r="J11" s="14">
        <f t="shared" si="0"/>
        <v>24</v>
      </c>
      <c r="K11" s="14">
        <v>25</v>
      </c>
      <c r="L11" s="14" t="e">
        <f t="shared" si="1"/>
        <v>#REF!</v>
      </c>
    </row>
    <row r="12" spans="1:12">
      <c r="A12" s="11">
        <f t="shared" si="2"/>
        <v>11</v>
      </c>
      <c r="B12" s="12" t="s">
        <v>49</v>
      </c>
      <c r="C12" s="12" t="s">
        <v>72</v>
      </c>
      <c r="D12" s="12" t="s">
        <v>73</v>
      </c>
      <c r="E12" s="13" t="s">
        <v>16</v>
      </c>
      <c r="F12" s="12" t="s">
        <v>24</v>
      </c>
      <c r="G12" s="12">
        <v>3</v>
      </c>
      <c r="H12" s="12">
        <v>60</v>
      </c>
      <c r="I12" s="14" t="e">
        <f>VLOOKUP(F12,#REF!,2,FALSE)</f>
        <v>#REF!</v>
      </c>
      <c r="J12" s="14">
        <f t="shared" si="0"/>
        <v>24</v>
      </c>
      <c r="K12" s="14">
        <v>25</v>
      </c>
      <c r="L12" s="14" t="e">
        <f t="shared" si="1"/>
        <v>#REF!</v>
      </c>
    </row>
    <row r="13" spans="1:12">
      <c r="A13" s="11">
        <f t="shared" si="2"/>
        <v>12</v>
      </c>
      <c r="B13" s="12" t="s">
        <v>49</v>
      </c>
      <c r="C13" s="12" t="s">
        <v>74</v>
      </c>
      <c r="D13" s="12" t="s">
        <v>75</v>
      </c>
      <c r="E13" s="13" t="s">
        <v>16</v>
      </c>
      <c r="F13" s="12" t="s">
        <v>76</v>
      </c>
      <c r="G13" s="12">
        <v>83</v>
      </c>
      <c r="H13" s="12">
        <v>1360</v>
      </c>
      <c r="I13" s="14" t="e">
        <f>VLOOKUP(F13,#REF!,2,FALSE)</f>
        <v>#REF!</v>
      </c>
      <c r="J13" s="14">
        <f t="shared" si="0"/>
        <v>664</v>
      </c>
      <c r="K13" s="14">
        <v>25</v>
      </c>
      <c r="L13" s="14" t="e">
        <f t="shared" si="1"/>
        <v>#REF!</v>
      </c>
    </row>
    <row r="14" spans="1:12">
      <c r="A14" s="11">
        <f t="shared" si="2"/>
        <v>13</v>
      </c>
      <c r="B14" s="12" t="s">
        <v>49</v>
      </c>
      <c r="C14" s="12" t="s">
        <v>77</v>
      </c>
      <c r="D14" s="12" t="s">
        <v>78</v>
      </c>
      <c r="E14" s="13" t="s">
        <v>16</v>
      </c>
      <c r="F14" s="12" t="s">
        <v>76</v>
      </c>
      <c r="G14" s="12">
        <v>64</v>
      </c>
      <c r="H14" s="12">
        <v>320</v>
      </c>
      <c r="I14" s="14" t="e">
        <f>VLOOKUP(F14,#REF!,2,FALSE)</f>
        <v>#REF!</v>
      </c>
      <c r="J14" s="14">
        <f t="shared" si="0"/>
        <v>512</v>
      </c>
      <c r="K14" s="14">
        <v>25</v>
      </c>
      <c r="L14" s="14" t="e">
        <f t="shared" si="1"/>
        <v>#REF!</v>
      </c>
    </row>
    <row r="15" spans="1:12">
      <c r="A15" s="11">
        <f t="shared" si="2"/>
        <v>14</v>
      </c>
      <c r="B15" s="12" t="s">
        <v>49</v>
      </c>
      <c r="C15" s="12" t="s">
        <v>79</v>
      </c>
      <c r="D15" s="12" t="s">
        <v>80</v>
      </c>
      <c r="E15" s="13" t="s">
        <v>16</v>
      </c>
      <c r="F15" s="12" t="s">
        <v>37</v>
      </c>
      <c r="G15" s="12">
        <v>1</v>
      </c>
      <c r="H15" s="12">
        <v>6</v>
      </c>
      <c r="I15" s="14" t="e">
        <f>VLOOKUP(F15,#REF!,2,FALSE)</f>
        <v>#REF!</v>
      </c>
      <c r="J15" s="14">
        <f t="shared" si="0"/>
        <v>8</v>
      </c>
      <c r="K15" s="14">
        <v>25</v>
      </c>
      <c r="L15" s="14" t="e">
        <f t="shared" si="1"/>
        <v>#REF!</v>
      </c>
    </row>
    <row r="16" spans="1:12">
      <c r="A16" s="11">
        <f t="shared" si="2"/>
        <v>15</v>
      </c>
      <c r="B16" s="12" t="s">
        <v>49</v>
      </c>
      <c r="C16" s="12" t="s">
        <v>81</v>
      </c>
      <c r="D16" s="12" t="s">
        <v>82</v>
      </c>
      <c r="E16" s="13" t="s">
        <v>16</v>
      </c>
      <c r="F16" s="12" t="s">
        <v>21</v>
      </c>
      <c r="G16" s="12">
        <v>6</v>
      </c>
      <c r="H16" s="12">
        <v>36</v>
      </c>
      <c r="I16" s="14" t="e">
        <f>VLOOKUP(F16,#REF!,2,FALSE)</f>
        <v>#REF!</v>
      </c>
      <c r="J16" s="14">
        <f t="shared" si="0"/>
        <v>48</v>
      </c>
      <c r="K16" s="14">
        <v>25</v>
      </c>
      <c r="L16" s="14" t="e">
        <f t="shared" si="1"/>
        <v>#REF!</v>
      </c>
    </row>
    <row r="17" spans="1:12">
      <c r="A17" s="11">
        <f t="shared" si="2"/>
        <v>16</v>
      </c>
      <c r="B17" s="12" t="s">
        <v>49</v>
      </c>
      <c r="C17" s="12" t="s">
        <v>83</v>
      </c>
      <c r="D17" s="12" t="s">
        <v>84</v>
      </c>
      <c r="E17" s="13" t="s">
        <v>16</v>
      </c>
      <c r="F17" s="15" t="s">
        <v>336</v>
      </c>
      <c r="G17" s="12">
        <v>15</v>
      </c>
      <c r="H17" s="12">
        <v>210</v>
      </c>
      <c r="I17" s="14" t="e">
        <f>VLOOKUP(F17,#REF!,2,FALSE)</f>
        <v>#REF!</v>
      </c>
      <c r="J17" s="14">
        <f t="shared" si="0"/>
        <v>120</v>
      </c>
      <c r="K17" s="14">
        <v>25</v>
      </c>
      <c r="L17" s="14" t="e">
        <f t="shared" si="1"/>
        <v>#REF!</v>
      </c>
    </row>
    <row r="18" spans="1:12">
      <c r="A18" s="11">
        <f t="shared" si="2"/>
        <v>17</v>
      </c>
      <c r="B18" s="12" t="s">
        <v>49</v>
      </c>
      <c r="C18" s="12" t="s">
        <v>85</v>
      </c>
      <c r="D18" s="12" t="s">
        <v>86</v>
      </c>
      <c r="E18" s="13" t="s">
        <v>16</v>
      </c>
      <c r="F18" s="12" t="s">
        <v>87</v>
      </c>
      <c r="G18" s="12">
        <v>5</v>
      </c>
      <c r="H18" s="12">
        <v>130</v>
      </c>
      <c r="I18" s="14" t="e">
        <f>VLOOKUP(F18,#REF!,2,FALSE)</f>
        <v>#REF!</v>
      </c>
      <c r="J18" s="14">
        <f t="shared" si="0"/>
        <v>40</v>
      </c>
      <c r="K18" s="14">
        <v>25</v>
      </c>
      <c r="L18" s="14" t="e">
        <f t="shared" si="1"/>
        <v>#REF!</v>
      </c>
    </row>
    <row r="19" spans="1:12">
      <c r="A19" s="11">
        <f t="shared" si="2"/>
        <v>18</v>
      </c>
      <c r="B19" s="12" t="s">
        <v>49</v>
      </c>
      <c r="C19" s="12" t="s">
        <v>88</v>
      </c>
      <c r="D19" s="12" t="s">
        <v>89</v>
      </c>
      <c r="E19" s="13" t="s">
        <v>16</v>
      </c>
      <c r="F19" s="12" t="s">
        <v>90</v>
      </c>
      <c r="G19" s="12">
        <v>3</v>
      </c>
      <c r="H19" s="12">
        <v>90</v>
      </c>
      <c r="I19" s="14" t="e">
        <f>VLOOKUP(F19,#REF!,2,FALSE)</f>
        <v>#REF!</v>
      </c>
      <c r="J19" s="14">
        <f t="shared" si="0"/>
        <v>24</v>
      </c>
      <c r="K19" s="14">
        <v>25</v>
      </c>
      <c r="L19" s="14" t="e">
        <f t="shared" si="1"/>
        <v>#REF!</v>
      </c>
    </row>
    <row r="20" spans="1:12">
      <c r="A20" s="11">
        <f t="shared" si="2"/>
        <v>19</v>
      </c>
      <c r="B20" s="12" t="s">
        <v>49</v>
      </c>
      <c r="C20" s="12" t="s">
        <v>91</v>
      </c>
      <c r="D20" s="12" t="s">
        <v>92</v>
      </c>
      <c r="E20" s="13" t="s">
        <v>16</v>
      </c>
      <c r="F20" s="12" t="s">
        <v>26</v>
      </c>
      <c r="G20" s="12">
        <v>11</v>
      </c>
      <c r="H20" s="12">
        <v>270</v>
      </c>
      <c r="I20" s="14" t="e">
        <f>VLOOKUP(F20,#REF!,2,FALSE)</f>
        <v>#REF!</v>
      </c>
      <c r="J20" s="14">
        <f t="shared" si="0"/>
        <v>88</v>
      </c>
      <c r="K20" s="14">
        <v>25</v>
      </c>
      <c r="L20" s="14" t="e">
        <f t="shared" si="1"/>
        <v>#REF!</v>
      </c>
    </row>
    <row r="21" spans="1:12">
      <c r="A21" s="11">
        <f t="shared" si="2"/>
        <v>20</v>
      </c>
      <c r="B21" s="12" t="s">
        <v>49</v>
      </c>
      <c r="C21" s="12" t="s">
        <v>93</v>
      </c>
      <c r="D21" s="12" t="s">
        <v>94</v>
      </c>
      <c r="E21" s="13" t="s">
        <v>16</v>
      </c>
      <c r="F21" s="17" t="s">
        <v>337</v>
      </c>
      <c r="G21" s="12">
        <v>4</v>
      </c>
      <c r="H21" s="12">
        <v>42</v>
      </c>
      <c r="I21" s="14" t="e">
        <f>VLOOKUP(F21,#REF!,2,FALSE)</f>
        <v>#REF!</v>
      </c>
      <c r="J21" s="14">
        <f t="shared" si="0"/>
        <v>32</v>
      </c>
      <c r="K21" s="14">
        <v>25</v>
      </c>
      <c r="L21" s="14" t="e">
        <f t="shared" si="1"/>
        <v>#REF!</v>
      </c>
    </row>
    <row r="22" spans="1:12">
      <c r="A22" s="11">
        <f t="shared" si="2"/>
        <v>21</v>
      </c>
      <c r="B22" s="12" t="s">
        <v>49</v>
      </c>
      <c r="C22" s="12" t="s">
        <v>95</v>
      </c>
      <c r="D22" s="12" t="s">
        <v>96</v>
      </c>
      <c r="E22" s="13" t="s">
        <v>16</v>
      </c>
      <c r="F22" s="12" t="s">
        <v>44</v>
      </c>
      <c r="G22" s="12">
        <v>12</v>
      </c>
      <c r="H22" s="12">
        <v>180</v>
      </c>
      <c r="I22" s="14" t="e">
        <f>VLOOKUP(F22,#REF!,2,FALSE)</f>
        <v>#REF!</v>
      </c>
      <c r="J22" s="14">
        <f t="shared" si="0"/>
        <v>96</v>
      </c>
      <c r="K22" s="14">
        <v>25</v>
      </c>
      <c r="L22" s="14" t="e">
        <f t="shared" si="1"/>
        <v>#REF!</v>
      </c>
    </row>
    <row r="23" spans="1:12">
      <c r="A23" s="11">
        <f t="shared" si="2"/>
        <v>22</v>
      </c>
      <c r="B23" s="12" t="s">
        <v>49</v>
      </c>
      <c r="C23" s="12" t="s">
        <v>97</v>
      </c>
      <c r="D23" s="12" t="s">
        <v>98</v>
      </c>
      <c r="E23" s="13" t="s">
        <v>16</v>
      </c>
      <c r="F23" s="12" t="s">
        <v>33</v>
      </c>
      <c r="G23" s="12">
        <v>3</v>
      </c>
      <c r="H23" s="12">
        <v>12</v>
      </c>
      <c r="I23" s="14" t="e">
        <f>VLOOKUP(F23,#REF!,2,FALSE)</f>
        <v>#REF!</v>
      </c>
      <c r="J23" s="14">
        <f t="shared" si="0"/>
        <v>24</v>
      </c>
      <c r="K23" s="14">
        <v>25</v>
      </c>
      <c r="L23" s="14" t="e">
        <f t="shared" si="1"/>
        <v>#REF!</v>
      </c>
    </row>
    <row r="24" spans="1:12">
      <c r="A24" s="11">
        <f t="shared" si="2"/>
        <v>23</v>
      </c>
      <c r="B24" s="12" t="s">
        <v>99</v>
      </c>
      <c r="C24" s="12" t="s">
        <v>100</v>
      </c>
      <c r="D24" s="12" t="s">
        <v>101</v>
      </c>
      <c r="E24" s="13" t="s">
        <v>16</v>
      </c>
      <c r="F24" s="15" t="s">
        <v>102</v>
      </c>
      <c r="G24" s="12">
        <v>36</v>
      </c>
      <c r="H24" s="12">
        <v>530</v>
      </c>
      <c r="I24" s="14" t="e">
        <f>VLOOKUP(F24,#REF!,2,FALSE)</f>
        <v>#REF!</v>
      </c>
      <c r="J24" s="14">
        <f t="shared" si="0"/>
        <v>288</v>
      </c>
      <c r="K24" s="14">
        <v>25</v>
      </c>
      <c r="L24" s="14" t="e">
        <f t="shared" si="1"/>
        <v>#REF!</v>
      </c>
    </row>
    <row r="25" spans="1:12">
      <c r="A25" s="11">
        <f t="shared" si="2"/>
        <v>24</v>
      </c>
      <c r="B25" s="12" t="s">
        <v>99</v>
      </c>
      <c r="C25" s="12" t="s">
        <v>103</v>
      </c>
      <c r="D25" s="12" t="s">
        <v>104</v>
      </c>
      <c r="E25" s="13" t="s">
        <v>16</v>
      </c>
      <c r="F25" s="12" t="s">
        <v>105</v>
      </c>
      <c r="G25" s="12">
        <v>31</v>
      </c>
      <c r="H25" s="12">
        <v>510</v>
      </c>
      <c r="I25" s="14" t="e">
        <f>VLOOKUP(F25,#REF!,2,FALSE)</f>
        <v>#REF!</v>
      </c>
      <c r="J25" s="14">
        <f t="shared" si="0"/>
        <v>248</v>
      </c>
      <c r="K25" s="14">
        <v>25</v>
      </c>
      <c r="L25" s="14" t="e">
        <f t="shared" si="1"/>
        <v>#REF!</v>
      </c>
    </row>
    <row r="26" spans="1:12">
      <c r="A26" s="11">
        <f t="shared" si="2"/>
        <v>25</v>
      </c>
      <c r="B26" s="12" t="s">
        <v>99</v>
      </c>
      <c r="C26" s="12" t="s">
        <v>106</v>
      </c>
      <c r="D26" s="12" t="s">
        <v>107</v>
      </c>
      <c r="E26" s="13" t="s">
        <v>16</v>
      </c>
      <c r="F26" s="12" t="s">
        <v>28</v>
      </c>
      <c r="G26" s="12">
        <v>3</v>
      </c>
      <c r="H26" s="12">
        <v>27</v>
      </c>
      <c r="I26" s="14" t="e">
        <f>VLOOKUP(F26,#REF!,2,FALSE)</f>
        <v>#REF!</v>
      </c>
      <c r="J26" s="14">
        <f t="shared" si="0"/>
        <v>24</v>
      </c>
      <c r="K26" s="14">
        <v>25</v>
      </c>
      <c r="L26" s="14" t="e">
        <f t="shared" si="1"/>
        <v>#REF!</v>
      </c>
    </row>
    <row r="27" spans="1:12">
      <c r="A27" s="11">
        <f t="shared" si="2"/>
        <v>26</v>
      </c>
      <c r="B27" s="12" t="s">
        <v>99</v>
      </c>
      <c r="C27" s="12" t="s">
        <v>108</v>
      </c>
      <c r="D27" s="12" t="s">
        <v>109</v>
      </c>
      <c r="E27" s="13" t="s">
        <v>16</v>
      </c>
      <c r="F27" s="12" t="s">
        <v>41</v>
      </c>
      <c r="G27" s="12">
        <v>20</v>
      </c>
      <c r="H27" s="12">
        <v>520</v>
      </c>
      <c r="I27" s="14" t="e">
        <f>VLOOKUP(F27,#REF!,2,FALSE)</f>
        <v>#REF!</v>
      </c>
      <c r="J27" s="14">
        <f t="shared" si="0"/>
        <v>160</v>
      </c>
      <c r="K27" s="14">
        <v>25</v>
      </c>
      <c r="L27" s="14" t="e">
        <f t="shared" si="1"/>
        <v>#REF!</v>
      </c>
    </row>
    <row r="28" spans="1:12">
      <c r="A28" s="11">
        <f t="shared" si="2"/>
        <v>27</v>
      </c>
      <c r="B28" s="12" t="s">
        <v>99</v>
      </c>
      <c r="C28" s="12" t="s">
        <v>110</v>
      </c>
      <c r="D28" s="12" t="s">
        <v>111</v>
      </c>
      <c r="E28" s="13" t="s">
        <v>16</v>
      </c>
      <c r="F28" s="12" t="s">
        <v>31</v>
      </c>
      <c r="G28" s="12">
        <v>85</v>
      </c>
      <c r="H28" s="12">
        <v>450</v>
      </c>
      <c r="I28" s="14" t="e">
        <f>VLOOKUP(F28,#REF!,2,FALSE)</f>
        <v>#REF!</v>
      </c>
      <c r="J28" s="14">
        <f t="shared" si="0"/>
        <v>680</v>
      </c>
      <c r="K28" s="14">
        <v>25</v>
      </c>
      <c r="L28" s="14" t="e">
        <f t="shared" si="1"/>
        <v>#REF!</v>
      </c>
    </row>
    <row r="29" spans="1:12">
      <c r="A29" s="11">
        <f t="shared" si="2"/>
        <v>28</v>
      </c>
      <c r="B29" s="12" t="s">
        <v>99</v>
      </c>
      <c r="C29" s="12" t="s">
        <v>112</v>
      </c>
      <c r="D29" s="12" t="s">
        <v>113</v>
      </c>
      <c r="E29" s="13" t="s">
        <v>16</v>
      </c>
      <c r="F29" s="12" t="s">
        <v>48</v>
      </c>
      <c r="G29" s="12">
        <v>27</v>
      </c>
      <c r="H29" s="12">
        <v>590</v>
      </c>
      <c r="I29" s="14" t="e">
        <f>VLOOKUP(F29,#REF!,2,FALSE)</f>
        <v>#REF!</v>
      </c>
      <c r="J29" s="14">
        <f t="shared" si="0"/>
        <v>216</v>
      </c>
      <c r="K29" s="14">
        <v>25</v>
      </c>
      <c r="L29" s="14" t="e">
        <f t="shared" si="1"/>
        <v>#REF!</v>
      </c>
    </row>
    <row r="30" spans="1:12">
      <c r="A30" s="11">
        <f t="shared" si="2"/>
        <v>29</v>
      </c>
      <c r="B30" s="12" t="s">
        <v>99</v>
      </c>
      <c r="C30" s="12" t="s">
        <v>114</v>
      </c>
      <c r="D30" s="12" t="s">
        <v>115</v>
      </c>
      <c r="E30" s="13" t="s">
        <v>16</v>
      </c>
      <c r="F30" s="12" t="s">
        <v>116</v>
      </c>
      <c r="G30" s="12">
        <v>10</v>
      </c>
      <c r="H30" s="12">
        <v>190</v>
      </c>
      <c r="I30" s="14" t="e">
        <f>VLOOKUP(F30,#REF!,2,FALSE)</f>
        <v>#REF!</v>
      </c>
      <c r="J30" s="14">
        <f t="shared" si="0"/>
        <v>80</v>
      </c>
      <c r="K30" s="14">
        <v>25</v>
      </c>
      <c r="L30" s="14" t="e">
        <f t="shared" si="1"/>
        <v>#REF!</v>
      </c>
    </row>
    <row r="31" spans="1:12">
      <c r="A31" s="11">
        <f t="shared" si="2"/>
        <v>30</v>
      </c>
      <c r="B31" s="12" t="s">
        <v>117</v>
      </c>
      <c r="C31" s="12" t="s">
        <v>118</v>
      </c>
      <c r="D31" s="12" t="s">
        <v>119</v>
      </c>
      <c r="E31" s="13" t="s">
        <v>16</v>
      </c>
      <c r="F31" s="12" t="s">
        <v>120</v>
      </c>
      <c r="G31" s="12">
        <v>16</v>
      </c>
      <c r="H31" s="12">
        <v>270</v>
      </c>
      <c r="I31" s="14" t="e">
        <f>VLOOKUP(F31,#REF!,2,FALSE)</f>
        <v>#REF!</v>
      </c>
      <c r="J31" s="14">
        <f t="shared" si="0"/>
        <v>128</v>
      </c>
      <c r="K31" s="14">
        <v>25</v>
      </c>
      <c r="L31" s="14" t="e">
        <f t="shared" si="1"/>
        <v>#REF!</v>
      </c>
    </row>
    <row r="32" spans="1:12">
      <c r="A32" s="11">
        <f t="shared" si="2"/>
        <v>31</v>
      </c>
      <c r="B32" s="12" t="s">
        <v>117</v>
      </c>
      <c r="C32" s="12" t="s">
        <v>121</v>
      </c>
      <c r="D32" s="12" t="s">
        <v>122</v>
      </c>
      <c r="E32" s="13" t="s">
        <v>16</v>
      </c>
      <c r="F32" s="12" t="s">
        <v>123</v>
      </c>
      <c r="G32" s="12">
        <v>19</v>
      </c>
      <c r="H32" s="12">
        <v>250</v>
      </c>
      <c r="I32" s="14" t="e">
        <f>VLOOKUP(F32,#REF!,2,FALSE)</f>
        <v>#REF!</v>
      </c>
      <c r="J32" s="14">
        <f t="shared" si="0"/>
        <v>152</v>
      </c>
      <c r="K32" s="14">
        <v>25</v>
      </c>
      <c r="L32" s="14" t="e">
        <f t="shared" si="1"/>
        <v>#REF!</v>
      </c>
    </row>
    <row r="33" spans="1:12">
      <c r="A33" s="11">
        <f t="shared" si="2"/>
        <v>32</v>
      </c>
      <c r="B33" s="12" t="s">
        <v>117</v>
      </c>
      <c r="C33" s="12" t="s">
        <v>124</v>
      </c>
      <c r="D33" s="12" t="s">
        <v>125</v>
      </c>
      <c r="E33" s="13" t="s">
        <v>16</v>
      </c>
      <c r="F33" s="12" t="s">
        <v>126</v>
      </c>
      <c r="G33" s="12">
        <v>47</v>
      </c>
      <c r="H33" s="12">
        <v>610</v>
      </c>
      <c r="I33" s="14" t="e">
        <f>VLOOKUP(F33,#REF!,2,FALSE)</f>
        <v>#REF!</v>
      </c>
      <c r="J33" s="14">
        <f t="shared" si="0"/>
        <v>376</v>
      </c>
      <c r="K33" s="14">
        <v>25</v>
      </c>
      <c r="L33" s="14" t="e">
        <f t="shared" si="1"/>
        <v>#REF!</v>
      </c>
    </row>
    <row r="34" spans="1:12">
      <c r="A34" s="11">
        <f t="shared" si="2"/>
        <v>33</v>
      </c>
      <c r="B34" s="12" t="s">
        <v>117</v>
      </c>
      <c r="C34" s="12" t="s">
        <v>127</v>
      </c>
      <c r="D34" s="12" t="s">
        <v>128</v>
      </c>
      <c r="E34" s="13" t="s">
        <v>16</v>
      </c>
      <c r="F34" s="12" t="s">
        <v>29</v>
      </c>
      <c r="G34" s="12">
        <v>13</v>
      </c>
      <c r="H34" s="12">
        <v>230</v>
      </c>
      <c r="I34" s="14" t="e">
        <f>VLOOKUP(F34,#REF!,2,FALSE)</f>
        <v>#REF!</v>
      </c>
      <c r="J34" s="14">
        <f t="shared" si="0"/>
        <v>104</v>
      </c>
      <c r="K34" s="14">
        <v>25</v>
      </c>
      <c r="L34" s="14" t="e">
        <f t="shared" si="1"/>
        <v>#REF!</v>
      </c>
    </row>
    <row r="35" spans="1:12">
      <c r="A35" s="11">
        <f t="shared" si="2"/>
        <v>34</v>
      </c>
      <c r="B35" s="12" t="s">
        <v>117</v>
      </c>
      <c r="C35" s="12" t="s">
        <v>129</v>
      </c>
      <c r="D35" s="12" t="s">
        <v>130</v>
      </c>
      <c r="E35" s="13" t="s">
        <v>16</v>
      </c>
      <c r="F35" s="12" t="s">
        <v>23</v>
      </c>
      <c r="G35" s="12">
        <v>2</v>
      </c>
      <c r="H35" s="12">
        <v>40</v>
      </c>
      <c r="I35" s="14" t="e">
        <f>VLOOKUP(F35,#REF!,2,FALSE)</f>
        <v>#REF!</v>
      </c>
      <c r="J35" s="14">
        <f t="shared" si="0"/>
        <v>16</v>
      </c>
      <c r="K35" s="14">
        <v>25</v>
      </c>
      <c r="L35" s="14" t="e">
        <f t="shared" si="1"/>
        <v>#REF!</v>
      </c>
    </row>
    <row r="36" spans="1:12">
      <c r="A36" s="11">
        <f t="shared" si="2"/>
        <v>35</v>
      </c>
      <c r="B36" s="12" t="s">
        <v>117</v>
      </c>
      <c r="C36" s="12" t="s">
        <v>131</v>
      </c>
      <c r="D36" s="12" t="s">
        <v>132</v>
      </c>
      <c r="E36" s="13" t="s">
        <v>16</v>
      </c>
      <c r="F36" s="12" t="s">
        <v>24</v>
      </c>
      <c r="G36" s="12">
        <v>21</v>
      </c>
      <c r="H36" s="12">
        <v>310</v>
      </c>
      <c r="I36" s="14" t="e">
        <f>VLOOKUP(F36,#REF!,2,FALSE)</f>
        <v>#REF!</v>
      </c>
      <c r="J36" s="14">
        <f t="shared" si="0"/>
        <v>168</v>
      </c>
      <c r="K36" s="14">
        <v>25</v>
      </c>
      <c r="L36" s="14" t="e">
        <f t="shared" si="1"/>
        <v>#REF!</v>
      </c>
    </row>
    <row r="37" spans="1:12">
      <c r="A37" s="11">
        <f t="shared" si="2"/>
        <v>36</v>
      </c>
      <c r="B37" s="12" t="s">
        <v>117</v>
      </c>
      <c r="C37" s="12" t="s">
        <v>133</v>
      </c>
      <c r="D37" s="12" t="s">
        <v>134</v>
      </c>
      <c r="E37" s="13" t="s">
        <v>16</v>
      </c>
      <c r="F37" s="12" t="s">
        <v>34</v>
      </c>
      <c r="G37" s="12">
        <v>10</v>
      </c>
      <c r="H37" s="12">
        <v>130</v>
      </c>
      <c r="I37" s="14" t="e">
        <f>VLOOKUP(F37,#REF!,2,FALSE)</f>
        <v>#REF!</v>
      </c>
      <c r="J37" s="14">
        <f t="shared" si="0"/>
        <v>80</v>
      </c>
      <c r="K37" s="14">
        <v>25</v>
      </c>
      <c r="L37" s="14" t="e">
        <f t="shared" si="1"/>
        <v>#REF!</v>
      </c>
    </row>
    <row r="38" spans="1:12">
      <c r="A38" s="11">
        <f t="shared" si="2"/>
        <v>37</v>
      </c>
      <c r="B38" s="12" t="s">
        <v>117</v>
      </c>
      <c r="C38" s="12" t="s">
        <v>135</v>
      </c>
      <c r="D38" s="12" t="s">
        <v>136</v>
      </c>
      <c r="E38" s="13" t="s">
        <v>16</v>
      </c>
      <c r="F38" s="12" t="s">
        <v>40</v>
      </c>
      <c r="G38" s="12">
        <v>3</v>
      </c>
      <c r="H38" s="12">
        <v>36</v>
      </c>
      <c r="I38" s="14" t="e">
        <f>VLOOKUP(F38,#REF!,2,FALSE)</f>
        <v>#REF!</v>
      </c>
      <c r="J38" s="14">
        <f t="shared" si="0"/>
        <v>24</v>
      </c>
      <c r="K38" s="14">
        <v>25</v>
      </c>
      <c r="L38" s="14" t="e">
        <f t="shared" si="1"/>
        <v>#REF!</v>
      </c>
    </row>
    <row r="39" spans="1:12">
      <c r="A39" s="11">
        <f t="shared" si="2"/>
        <v>38</v>
      </c>
      <c r="B39" s="12" t="s">
        <v>117</v>
      </c>
      <c r="C39" s="12" t="s">
        <v>137</v>
      </c>
      <c r="D39" s="12" t="s">
        <v>138</v>
      </c>
      <c r="E39" s="13" t="s">
        <v>16</v>
      </c>
      <c r="F39" s="12" t="s">
        <v>0</v>
      </c>
      <c r="G39" s="12">
        <v>27</v>
      </c>
      <c r="H39" s="12">
        <v>400</v>
      </c>
      <c r="I39" s="14" t="e">
        <f>VLOOKUP(F39,#REF!,2,FALSE)</f>
        <v>#REF!</v>
      </c>
      <c r="J39" s="14">
        <f t="shared" si="0"/>
        <v>216</v>
      </c>
      <c r="K39" s="14">
        <v>25</v>
      </c>
      <c r="L39" s="14" t="e">
        <f t="shared" si="1"/>
        <v>#REF!</v>
      </c>
    </row>
    <row r="40" spans="1:12">
      <c r="A40" s="11">
        <f t="shared" si="2"/>
        <v>39</v>
      </c>
      <c r="B40" s="12" t="s">
        <v>117</v>
      </c>
      <c r="C40" s="12" t="s">
        <v>139</v>
      </c>
      <c r="D40" s="12" t="s">
        <v>140</v>
      </c>
      <c r="E40" s="13" t="s">
        <v>16</v>
      </c>
      <c r="F40" s="12" t="s">
        <v>141</v>
      </c>
      <c r="G40" s="12">
        <v>45</v>
      </c>
      <c r="H40" s="12">
        <v>550</v>
      </c>
      <c r="I40" s="14" t="e">
        <f>VLOOKUP(F40,#REF!,2,FALSE)</f>
        <v>#REF!</v>
      </c>
      <c r="J40" s="14">
        <f t="shared" si="0"/>
        <v>360</v>
      </c>
      <c r="K40" s="14">
        <v>25</v>
      </c>
      <c r="L40" s="14" t="e">
        <f t="shared" si="1"/>
        <v>#REF!</v>
      </c>
    </row>
    <row r="41" spans="1:12">
      <c r="A41" s="11">
        <f t="shared" si="2"/>
        <v>40</v>
      </c>
      <c r="B41" s="12" t="s">
        <v>117</v>
      </c>
      <c r="C41" s="12" t="s">
        <v>142</v>
      </c>
      <c r="D41" s="12" t="s">
        <v>143</v>
      </c>
      <c r="E41" s="13" t="s">
        <v>16</v>
      </c>
      <c r="F41" s="12" t="s">
        <v>144</v>
      </c>
      <c r="G41" s="12">
        <v>40</v>
      </c>
      <c r="H41" s="12">
        <v>920</v>
      </c>
      <c r="I41" s="14" t="e">
        <f>VLOOKUP(F41,#REF!,2,FALSE)</f>
        <v>#REF!</v>
      </c>
      <c r="J41" s="14">
        <f t="shared" si="0"/>
        <v>320</v>
      </c>
      <c r="K41" s="14">
        <v>25</v>
      </c>
      <c r="L41" s="14" t="e">
        <f t="shared" si="1"/>
        <v>#REF!</v>
      </c>
    </row>
    <row r="42" spans="1:12">
      <c r="A42" s="11">
        <f t="shared" si="2"/>
        <v>41</v>
      </c>
      <c r="B42" s="12" t="s">
        <v>117</v>
      </c>
      <c r="C42" s="12" t="s">
        <v>145</v>
      </c>
      <c r="D42" s="12" t="s">
        <v>146</v>
      </c>
      <c r="E42" s="13" t="s">
        <v>16</v>
      </c>
      <c r="F42" s="12" t="s">
        <v>36</v>
      </c>
      <c r="G42" s="12">
        <v>2</v>
      </c>
      <c r="H42" s="12">
        <v>12</v>
      </c>
      <c r="I42" s="14" t="e">
        <f>VLOOKUP(F42,#REF!,2,FALSE)</f>
        <v>#REF!</v>
      </c>
      <c r="J42" s="14">
        <f t="shared" si="0"/>
        <v>16</v>
      </c>
      <c r="K42" s="14">
        <v>25</v>
      </c>
      <c r="L42" s="14" t="e">
        <f t="shared" si="1"/>
        <v>#REF!</v>
      </c>
    </row>
    <row r="43" spans="1:12">
      <c r="A43" s="11">
        <f t="shared" si="2"/>
        <v>42</v>
      </c>
      <c r="B43" s="12" t="s">
        <v>117</v>
      </c>
      <c r="C43" s="12" t="s">
        <v>147</v>
      </c>
      <c r="D43" s="12" t="s">
        <v>148</v>
      </c>
      <c r="E43" s="13" t="s">
        <v>16</v>
      </c>
      <c r="F43" s="12" t="s">
        <v>36</v>
      </c>
      <c r="G43" s="12">
        <v>14</v>
      </c>
      <c r="H43" s="12">
        <v>280</v>
      </c>
      <c r="I43" s="14" t="e">
        <f>VLOOKUP(F43,#REF!,2,FALSE)</f>
        <v>#REF!</v>
      </c>
      <c r="J43" s="14">
        <f t="shared" si="0"/>
        <v>112</v>
      </c>
      <c r="K43" s="14">
        <v>25</v>
      </c>
      <c r="L43" s="14" t="e">
        <f t="shared" si="1"/>
        <v>#REF!</v>
      </c>
    </row>
    <row r="44" spans="1:12">
      <c r="A44" s="11">
        <f t="shared" si="2"/>
        <v>43</v>
      </c>
      <c r="B44" s="12" t="s">
        <v>117</v>
      </c>
      <c r="C44" s="12" t="s">
        <v>149</v>
      </c>
      <c r="D44" s="12" t="s">
        <v>150</v>
      </c>
      <c r="E44" s="13" t="s">
        <v>16</v>
      </c>
      <c r="F44" s="12" t="s">
        <v>151</v>
      </c>
      <c r="G44" s="12">
        <v>25</v>
      </c>
      <c r="H44" s="12">
        <v>390</v>
      </c>
      <c r="I44" s="14" t="e">
        <f>VLOOKUP(F44,#REF!,2,FALSE)</f>
        <v>#REF!</v>
      </c>
      <c r="J44" s="14">
        <f t="shared" si="0"/>
        <v>200</v>
      </c>
      <c r="K44" s="14">
        <v>25</v>
      </c>
      <c r="L44" s="14" t="e">
        <f t="shared" si="1"/>
        <v>#REF!</v>
      </c>
    </row>
    <row r="45" spans="1:12">
      <c r="A45" s="11">
        <f t="shared" si="2"/>
        <v>44</v>
      </c>
      <c r="B45" s="12" t="s">
        <v>117</v>
      </c>
      <c r="C45" s="12" t="s">
        <v>152</v>
      </c>
      <c r="D45" s="12" t="s">
        <v>153</v>
      </c>
      <c r="E45" s="13" t="s">
        <v>16</v>
      </c>
      <c r="F45" s="12" t="s">
        <v>41</v>
      </c>
      <c r="G45" s="12">
        <v>11</v>
      </c>
      <c r="H45" s="12">
        <v>170</v>
      </c>
      <c r="I45" s="14" t="e">
        <f>VLOOKUP(F45,#REF!,2,FALSE)</f>
        <v>#REF!</v>
      </c>
      <c r="J45" s="14">
        <f t="shared" si="0"/>
        <v>88</v>
      </c>
      <c r="K45" s="14">
        <v>25</v>
      </c>
      <c r="L45" s="14" t="e">
        <f t="shared" si="1"/>
        <v>#REF!</v>
      </c>
    </row>
    <row r="46" spans="1:12">
      <c r="A46" s="11">
        <f t="shared" si="2"/>
        <v>45</v>
      </c>
      <c r="B46" s="12" t="s">
        <v>117</v>
      </c>
      <c r="C46" s="12" t="s">
        <v>154</v>
      </c>
      <c r="D46" s="12" t="s">
        <v>155</v>
      </c>
      <c r="E46" s="13" t="s">
        <v>16</v>
      </c>
      <c r="F46" s="12" t="s">
        <v>42</v>
      </c>
      <c r="G46" s="12">
        <v>11</v>
      </c>
      <c r="H46" s="12">
        <v>150</v>
      </c>
      <c r="I46" s="14" t="e">
        <f>VLOOKUP(F46,#REF!,2,FALSE)</f>
        <v>#REF!</v>
      </c>
      <c r="J46" s="14">
        <f t="shared" si="0"/>
        <v>88</v>
      </c>
      <c r="K46" s="14">
        <v>25</v>
      </c>
      <c r="L46" s="14" t="e">
        <f t="shared" si="1"/>
        <v>#REF!</v>
      </c>
    </row>
    <row r="47" spans="1:12">
      <c r="A47" s="11">
        <f t="shared" si="2"/>
        <v>46</v>
      </c>
      <c r="B47" s="12" t="s">
        <v>156</v>
      </c>
      <c r="C47" s="12" t="s">
        <v>157</v>
      </c>
      <c r="D47" s="12" t="s">
        <v>158</v>
      </c>
      <c r="E47" s="13" t="s">
        <v>16</v>
      </c>
      <c r="F47" s="12" t="s">
        <v>37</v>
      </c>
      <c r="G47" s="12">
        <v>15</v>
      </c>
      <c r="H47" s="12">
        <v>60</v>
      </c>
      <c r="I47" s="14" t="e">
        <f>VLOOKUP(F47,#REF!,2,FALSE)</f>
        <v>#REF!</v>
      </c>
      <c r="J47" s="14">
        <f t="shared" si="0"/>
        <v>120</v>
      </c>
      <c r="K47" s="14">
        <v>25</v>
      </c>
      <c r="L47" s="14" t="e">
        <f t="shared" si="1"/>
        <v>#REF!</v>
      </c>
    </row>
    <row r="48" spans="1:12">
      <c r="A48" s="11">
        <f t="shared" si="2"/>
        <v>47</v>
      </c>
      <c r="B48" s="12" t="s">
        <v>156</v>
      </c>
      <c r="C48" s="12" t="s">
        <v>159</v>
      </c>
      <c r="D48" s="12" t="s">
        <v>160</v>
      </c>
      <c r="E48" s="13" t="s">
        <v>16</v>
      </c>
      <c r="F48" s="12" t="s">
        <v>32</v>
      </c>
      <c r="G48" s="12">
        <v>65</v>
      </c>
      <c r="H48" s="12">
        <v>1050</v>
      </c>
      <c r="I48" s="14" t="e">
        <f>VLOOKUP(F48,#REF!,2,FALSE)</f>
        <v>#REF!</v>
      </c>
      <c r="J48" s="14">
        <f t="shared" si="0"/>
        <v>520</v>
      </c>
      <c r="K48" s="14">
        <v>25</v>
      </c>
      <c r="L48" s="14" t="e">
        <f t="shared" si="1"/>
        <v>#REF!</v>
      </c>
    </row>
    <row r="49" spans="1:12">
      <c r="A49" s="11">
        <f t="shared" si="2"/>
        <v>48</v>
      </c>
      <c r="B49" s="12" t="s">
        <v>161</v>
      </c>
      <c r="C49" s="12" t="s">
        <v>162</v>
      </c>
      <c r="D49" s="12" t="s">
        <v>163</v>
      </c>
      <c r="E49" s="13" t="s">
        <v>16</v>
      </c>
      <c r="F49" s="12" t="s">
        <v>30</v>
      </c>
      <c r="G49" s="12">
        <v>5</v>
      </c>
      <c r="H49" s="12">
        <v>30</v>
      </c>
      <c r="I49" s="14" t="e">
        <f>VLOOKUP(F49,#REF!,2,FALSE)</f>
        <v>#REF!</v>
      </c>
      <c r="J49" s="14">
        <f t="shared" si="0"/>
        <v>40</v>
      </c>
      <c r="K49" s="14">
        <v>25</v>
      </c>
      <c r="L49" s="14" t="e">
        <f t="shared" si="1"/>
        <v>#REF!</v>
      </c>
    </row>
    <row r="50" spans="1:12">
      <c r="A50" s="11">
        <f t="shared" si="2"/>
        <v>49</v>
      </c>
      <c r="B50" s="12" t="s">
        <v>161</v>
      </c>
      <c r="C50" s="12" t="s">
        <v>164</v>
      </c>
      <c r="D50" s="12" t="s">
        <v>165</v>
      </c>
      <c r="E50" s="13" t="s">
        <v>16</v>
      </c>
      <c r="F50" s="12" t="s">
        <v>17</v>
      </c>
      <c r="G50" s="12">
        <v>28</v>
      </c>
      <c r="H50" s="12">
        <v>360</v>
      </c>
      <c r="I50" s="14" t="e">
        <f>VLOOKUP(F50,#REF!,2,FALSE)</f>
        <v>#REF!</v>
      </c>
      <c r="J50" s="14">
        <f t="shared" si="0"/>
        <v>224</v>
      </c>
      <c r="K50" s="14">
        <v>25</v>
      </c>
      <c r="L50" s="14" t="e">
        <f t="shared" si="1"/>
        <v>#REF!</v>
      </c>
    </row>
    <row r="51" spans="1:12">
      <c r="A51" s="11">
        <f t="shared" si="2"/>
        <v>50</v>
      </c>
      <c r="B51" s="12" t="s">
        <v>166</v>
      </c>
      <c r="C51" s="12" t="s">
        <v>167</v>
      </c>
      <c r="D51" s="12" t="s">
        <v>168</v>
      </c>
      <c r="E51" s="13" t="s">
        <v>16</v>
      </c>
      <c r="F51" s="12" t="s">
        <v>17</v>
      </c>
      <c r="G51" s="12">
        <v>10</v>
      </c>
      <c r="H51" s="12">
        <v>200</v>
      </c>
      <c r="I51" s="14" t="e">
        <f>VLOOKUP(F51,#REF!,2,FALSE)</f>
        <v>#REF!</v>
      </c>
      <c r="J51" s="14">
        <f t="shared" si="0"/>
        <v>80</v>
      </c>
      <c r="K51" s="14">
        <v>25</v>
      </c>
      <c r="L51" s="14" t="e">
        <f t="shared" si="1"/>
        <v>#REF!</v>
      </c>
    </row>
    <row r="52" spans="1:12">
      <c r="A52" s="11">
        <f t="shared" si="2"/>
        <v>51</v>
      </c>
      <c r="B52" s="12" t="s">
        <v>166</v>
      </c>
      <c r="C52" s="12" t="s">
        <v>169</v>
      </c>
      <c r="D52" s="12" t="s">
        <v>170</v>
      </c>
      <c r="E52" s="13" t="s">
        <v>16</v>
      </c>
      <c r="F52" s="12" t="s">
        <v>36</v>
      </c>
      <c r="G52" s="12">
        <v>10</v>
      </c>
      <c r="H52" s="12">
        <v>130</v>
      </c>
      <c r="I52" s="14" t="e">
        <f>VLOOKUP(F52,#REF!,2,FALSE)</f>
        <v>#REF!</v>
      </c>
      <c r="J52" s="14">
        <f t="shared" si="0"/>
        <v>80</v>
      </c>
      <c r="K52" s="14">
        <v>25</v>
      </c>
      <c r="L52" s="14" t="e">
        <f t="shared" si="1"/>
        <v>#REF!</v>
      </c>
    </row>
    <row r="53" spans="1:12">
      <c r="A53" s="11">
        <f t="shared" si="2"/>
        <v>52</v>
      </c>
      <c r="B53" s="12" t="s">
        <v>166</v>
      </c>
      <c r="C53" s="12" t="s">
        <v>171</v>
      </c>
      <c r="D53" s="12" t="s">
        <v>172</v>
      </c>
      <c r="E53" s="13" t="s">
        <v>16</v>
      </c>
      <c r="F53" s="12" t="s">
        <v>173</v>
      </c>
      <c r="G53" s="12">
        <v>10</v>
      </c>
      <c r="H53" s="12">
        <v>260</v>
      </c>
      <c r="I53" s="14" t="e">
        <f>VLOOKUP(F53,#REF!,2,FALSE)</f>
        <v>#REF!</v>
      </c>
      <c r="J53" s="14">
        <f t="shared" si="0"/>
        <v>80</v>
      </c>
      <c r="K53" s="14">
        <v>25</v>
      </c>
      <c r="L53" s="14" t="e">
        <f t="shared" si="1"/>
        <v>#REF!</v>
      </c>
    </row>
    <row r="54" spans="1:12">
      <c r="A54" s="11">
        <f t="shared" si="2"/>
        <v>53</v>
      </c>
      <c r="B54" s="12" t="s">
        <v>174</v>
      </c>
      <c r="C54" s="12" t="s">
        <v>175</v>
      </c>
      <c r="D54" s="12" t="s">
        <v>176</v>
      </c>
      <c r="E54" s="13" t="s">
        <v>16</v>
      </c>
      <c r="F54" s="12" t="s">
        <v>177</v>
      </c>
      <c r="G54" s="12">
        <v>5</v>
      </c>
      <c r="H54" s="12">
        <v>29</v>
      </c>
      <c r="I54" s="14" t="e">
        <f>VLOOKUP(F54,#REF!,2,FALSE)</f>
        <v>#REF!</v>
      </c>
      <c r="J54" s="14">
        <f t="shared" si="0"/>
        <v>40</v>
      </c>
      <c r="K54" s="14">
        <v>25</v>
      </c>
      <c r="L54" s="14" t="e">
        <f t="shared" si="1"/>
        <v>#REF!</v>
      </c>
    </row>
    <row r="55" spans="1:12">
      <c r="A55" s="11">
        <f t="shared" si="2"/>
        <v>54</v>
      </c>
      <c r="B55" s="12" t="s">
        <v>174</v>
      </c>
      <c r="C55" s="12" t="s">
        <v>178</v>
      </c>
      <c r="D55" s="12" t="s">
        <v>179</v>
      </c>
      <c r="E55" s="13" t="s">
        <v>16</v>
      </c>
      <c r="F55" s="12" t="s">
        <v>27</v>
      </c>
      <c r="G55" s="12">
        <v>8</v>
      </c>
      <c r="H55" s="12">
        <v>90</v>
      </c>
      <c r="I55" s="14" t="e">
        <f>VLOOKUP(F55,#REF!,2,FALSE)</f>
        <v>#REF!</v>
      </c>
      <c r="J55" s="14">
        <f t="shared" si="0"/>
        <v>64</v>
      </c>
      <c r="K55" s="14">
        <v>25</v>
      </c>
      <c r="L55" s="14" t="e">
        <f t="shared" si="1"/>
        <v>#REF!</v>
      </c>
    </row>
    <row r="56" spans="1:12">
      <c r="A56" s="11">
        <f t="shared" si="2"/>
        <v>55</v>
      </c>
      <c r="B56" s="12" t="s">
        <v>174</v>
      </c>
      <c r="C56" s="12" t="s">
        <v>180</v>
      </c>
      <c r="D56" s="12" t="s">
        <v>181</v>
      </c>
      <c r="E56" s="13" t="s">
        <v>16</v>
      </c>
      <c r="F56" s="12" t="s">
        <v>18</v>
      </c>
      <c r="G56" s="12">
        <v>42</v>
      </c>
      <c r="H56" s="12">
        <v>620</v>
      </c>
      <c r="I56" s="14" t="e">
        <f>VLOOKUP(F56,#REF!,2,FALSE)</f>
        <v>#REF!</v>
      </c>
      <c r="J56" s="14">
        <f t="shared" si="0"/>
        <v>336</v>
      </c>
      <c r="K56" s="14">
        <v>25</v>
      </c>
      <c r="L56" s="14" t="e">
        <f t="shared" si="1"/>
        <v>#REF!</v>
      </c>
    </row>
    <row r="57" spans="1:12">
      <c r="A57" s="11">
        <f t="shared" si="2"/>
        <v>56</v>
      </c>
      <c r="B57" s="12" t="s">
        <v>174</v>
      </c>
      <c r="C57" s="12" t="s">
        <v>182</v>
      </c>
      <c r="D57" s="12" t="s">
        <v>183</v>
      </c>
      <c r="E57" s="13" t="s">
        <v>16</v>
      </c>
      <c r="F57" s="17" t="s">
        <v>338</v>
      </c>
      <c r="G57" s="12">
        <v>1</v>
      </c>
      <c r="H57" s="12">
        <v>6</v>
      </c>
      <c r="I57" s="14" t="e">
        <f>VLOOKUP(F57,#REF!,2,FALSE)</f>
        <v>#REF!</v>
      </c>
      <c r="J57" s="14">
        <f t="shared" si="0"/>
        <v>8</v>
      </c>
      <c r="K57" s="14">
        <v>25</v>
      </c>
      <c r="L57" s="14" t="e">
        <f t="shared" si="1"/>
        <v>#REF!</v>
      </c>
    </row>
    <row r="58" spans="1:12">
      <c r="A58" s="11">
        <f t="shared" si="2"/>
        <v>57</v>
      </c>
      <c r="B58" s="12" t="s">
        <v>174</v>
      </c>
      <c r="C58" s="12" t="s">
        <v>184</v>
      </c>
      <c r="D58" s="12" t="s">
        <v>185</v>
      </c>
      <c r="E58" s="13" t="s">
        <v>16</v>
      </c>
      <c r="F58" s="17" t="s">
        <v>338</v>
      </c>
      <c r="G58" s="12">
        <v>7</v>
      </c>
      <c r="H58" s="12">
        <v>32</v>
      </c>
      <c r="I58" s="14" t="e">
        <f>VLOOKUP(F58,#REF!,2,FALSE)</f>
        <v>#REF!</v>
      </c>
      <c r="J58" s="14">
        <f t="shared" si="0"/>
        <v>56</v>
      </c>
      <c r="K58" s="14">
        <v>25</v>
      </c>
      <c r="L58" s="14" t="e">
        <f t="shared" si="1"/>
        <v>#REF!</v>
      </c>
    </row>
    <row r="59" spans="1:12">
      <c r="A59" s="11">
        <f t="shared" si="2"/>
        <v>58</v>
      </c>
      <c r="B59" s="12" t="s">
        <v>174</v>
      </c>
      <c r="C59" s="12" t="s">
        <v>186</v>
      </c>
      <c r="D59" s="12" t="s">
        <v>187</v>
      </c>
      <c r="E59" s="13" t="s">
        <v>16</v>
      </c>
      <c r="F59" s="12" t="s">
        <v>188</v>
      </c>
      <c r="G59" s="12">
        <v>5</v>
      </c>
      <c r="H59" s="12">
        <v>100</v>
      </c>
      <c r="I59" s="14" t="e">
        <f>VLOOKUP(F59,#REF!,2,FALSE)</f>
        <v>#REF!</v>
      </c>
      <c r="J59" s="14">
        <f t="shared" si="0"/>
        <v>40</v>
      </c>
      <c r="K59" s="14">
        <v>25</v>
      </c>
      <c r="L59" s="14" t="e">
        <f t="shared" si="1"/>
        <v>#REF!</v>
      </c>
    </row>
    <row r="60" spans="1:12">
      <c r="A60" s="11">
        <f t="shared" si="2"/>
        <v>59</v>
      </c>
      <c r="B60" s="12" t="s">
        <v>174</v>
      </c>
      <c r="C60" s="12" t="s">
        <v>189</v>
      </c>
      <c r="D60" s="12" t="s">
        <v>190</v>
      </c>
      <c r="E60" s="13" t="s">
        <v>16</v>
      </c>
      <c r="F60" s="12" t="s">
        <v>191</v>
      </c>
      <c r="G60" s="12">
        <v>18</v>
      </c>
      <c r="H60" s="12">
        <v>220</v>
      </c>
      <c r="I60" s="14" t="e">
        <f>VLOOKUP(F60,#REF!,2,FALSE)</f>
        <v>#REF!</v>
      </c>
      <c r="J60" s="14">
        <f t="shared" si="0"/>
        <v>144</v>
      </c>
      <c r="K60" s="14">
        <v>25</v>
      </c>
      <c r="L60" s="14" t="e">
        <f t="shared" si="1"/>
        <v>#REF!</v>
      </c>
    </row>
    <row r="61" spans="1:12">
      <c r="A61" s="11">
        <f t="shared" si="2"/>
        <v>60</v>
      </c>
      <c r="B61" s="12" t="s">
        <v>174</v>
      </c>
      <c r="C61" s="12" t="s">
        <v>192</v>
      </c>
      <c r="D61" s="12" t="s">
        <v>193</v>
      </c>
      <c r="E61" s="13" t="s">
        <v>16</v>
      </c>
      <c r="F61" s="12" t="s">
        <v>22</v>
      </c>
      <c r="G61" s="12">
        <v>28</v>
      </c>
      <c r="H61" s="12">
        <v>480</v>
      </c>
      <c r="I61" s="14" t="e">
        <f>VLOOKUP(F61,#REF!,2,FALSE)</f>
        <v>#REF!</v>
      </c>
      <c r="J61" s="14">
        <f t="shared" si="0"/>
        <v>224</v>
      </c>
      <c r="K61" s="14">
        <v>25</v>
      </c>
      <c r="L61" s="14" t="e">
        <f t="shared" si="1"/>
        <v>#REF!</v>
      </c>
    </row>
    <row r="62" spans="1:12">
      <c r="A62" s="11">
        <f t="shared" si="2"/>
        <v>61</v>
      </c>
      <c r="B62" s="12" t="s">
        <v>194</v>
      </c>
      <c r="C62" s="12" t="s">
        <v>195</v>
      </c>
      <c r="D62" s="16">
        <v>1031</v>
      </c>
      <c r="E62" s="13" t="s">
        <v>16</v>
      </c>
      <c r="F62" s="12" t="s">
        <v>27</v>
      </c>
      <c r="G62" s="12">
        <v>3</v>
      </c>
      <c r="H62" s="12">
        <v>6</v>
      </c>
      <c r="I62" s="14" t="e">
        <f>VLOOKUP(F62,#REF!,2,FALSE)</f>
        <v>#REF!</v>
      </c>
      <c r="J62" s="14">
        <f t="shared" si="0"/>
        <v>24</v>
      </c>
      <c r="K62" s="14">
        <v>25</v>
      </c>
      <c r="L62" s="14" t="e">
        <f t="shared" si="1"/>
        <v>#REF!</v>
      </c>
    </row>
    <row r="63" spans="1:12">
      <c r="A63" s="11">
        <f t="shared" si="2"/>
        <v>62</v>
      </c>
      <c r="B63" s="12" t="s">
        <v>194</v>
      </c>
      <c r="C63" s="12" t="s">
        <v>197</v>
      </c>
      <c r="D63" s="12" t="s">
        <v>196</v>
      </c>
      <c r="E63" s="13" t="s">
        <v>16</v>
      </c>
      <c r="F63" s="12" t="s">
        <v>198</v>
      </c>
      <c r="G63" s="12">
        <v>19</v>
      </c>
      <c r="H63" s="12">
        <v>230</v>
      </c>
      <c r="I63" s="14" t="e">
        <f>VLOOKUP(F63,#REF!,2,FALSE)</f>
        <v>#REF!</v>
      </c>
      <c r="J63" s="14">
        <f t="shared" si="0"/>
        <v>152</v>
      </c>
      <c r="K63" s="14">
        <v>25</v>
      </c>
      <c r="L63" s="14" t="e">
        <f t="shared" si="1"/>
        <v>#REF!</v>
      </c>
    </row>
    <row r="64" spans="1:12">
      <c r="A64" s="11">
        <f t="shared" si="2"/>
        <v>63</v>
      </c>
      <c r="B64" s="12" t="s">
        <v>199</v>
      </c>
      <c r="C64" s="12" t="s">
        <v>200</v>
      </c>
      <c r="D64" s="12" t="s">
        <v>201</v>
      </c>
      <c r="E64" s="13" t="s">
        <v>16</v>
      </c>
      <c r="F64" s="12" t="s">
        <v>46</v>
      </c>
      <c r="G64" s="12">
        <v>5</v>
      </c>
      <c r="H64" s="12">
        <v>31</v>
      </c>
      <c r="I64" s="14" t="e">
        <f>VLOOKUP(F64,#REF!,2,FALSE)</f>
        <v>#REF!</v>
      </c>
      <c r="J64" s="14">
        <f t="shared" si="0"/>
        <v>40</v>
      </c>
      <c r="K64" s="14">
        <v>25</v>
      </c>
      <c r="L64" s="14" t="e">
        <f t="shared" si="1"/>
        <v>#REF!</v>
      </c>
    </row>
    <row r="65" spans="1:12">
      <c r="A65" s="11">
        <f t="shared" si="2"/>
        <v>64</v>
      </c>
      <c r="B65" s="12" t="s">
        <v>199</v>
      </c>
      <c r="C65" s="12" t="s">
        <v>202</v>
      </c>
      <c r="D65" s="12" t="s">
        <v>203</v>
      </c>
      <c r="E65" s="13" t="s">
        <v>16</v>
      </c>
      <c r="F65" s="12" t="s">
        <v>35</v>
      </c>
      <c r="G65" s="12">
        <v>5</v>
      </c>
      <c r="H65" s="12">
        <v>21</v>
      </c>
      <c r="I65" s="14" t="e">
        <f>VLOOKUP(F65,#REF!,2,FALSE)</f>
        <v>#REF!</v>
      </c>
      <c r="J65" s="14">
        <f t="shared" si="0"/>
        <v>40</v>
      </c>
      <c r="K65" s="14">
        <v>25</v>
      </c>
      <c r="L65" s="14" t="e">
        <f t="shared" si="1"/>
        <v>#REF!</v>
      </c>
    </row>
    <row r="66" spans="1:12">
      <c r="A66" s="11">
        <f t="shared" si="2"/>
        <v>65</v>
      </c>
      <c r="B66" s="12" t="s">
        <v>199</v>
      </c>
      <c r="C66" s="12" t="s">
        <v>204</v>
      </c>
      <c r="D66" s="12" t="s">
        <v>205</v>
      </c>
      <c r="E66" s="13" t="s">
        <v>16</v>
      </c>
      <c r="F66" s="12" t="s">
        <v>26</v>
      </c>
      <c r="G66" s="12">
        <v>46</v>
      </c>
      <c r="H66" s="12">
        <v>450</v>
      </c>
      <c r="I66" s="14" t="e">
        <f>VLOOKUP(F66,#REF!,2,FALSE)</f>
        <v>#REF!</v>
      </c>
      <c r="J66" s="14">
        <f t="shared" si="0"/>
        <v>368</v>
      </c>
      <c r="K66" s="14">
        <v>25</v>
      </c>
      <c r="L66" s="14" t="e">
        <f t="shared" si="1"/>
        <v>#REF!</v>
      </c>
    </row>
    <row r="67" spans="1:12">
      <c r="A67" s="11">
        <f t="shared" si="2"/>
        <v>66</v>
      </c>
      <c r="B67" s="12" t="s">
        <v>199</v>
      </c>
      <c r="C67" s="12" t="s">
        <v>206</v>
      </c>
      <c r="D67" s="12" t="s">
        <v>207</v>
      </c>
      <c r="E67" s="13" t="s">
        <v>16</v>
      </c>
      <c r="F67" s="12" t="s">
        <v>24</v>
      </c>
      <c r="G67" s="12">
        <v>6</v>
      </c>
      <c r="H67" s="12">
        <v>120</v>
      </c>
      <c r="I67" s="14" t="e">
        <f>VLOOKUP(F67,#REF!,2,FALSE)</f>
        <v>#REF!</v>
      </c>
      <c r="J67" s="14">
        <f t="shared" ref="J67:J117" si="3">G67*8</f>
        <v>48</v>
      </c>
      <c r="K67" s="14">
        <v>25</v>
      </c>
      <c r="L67" s="14" t="e">
        <f t="shared" ref="L67:L117" si="4">H67*I67+J67+K67</f>
        <v>#REF!</v>
      </c>
    </row>
    <row r="68" spans="1:12">
      <c r="A68" s="11">
        <f t="shared" ref="A68:A117" si="5">A67+1</f>
        <v>67</v>
      </c>
      <c r="B68" s="12" t="s">
        <v>199</v>
      </c>
      <c r="C68" s="12" t="s">
        <v>208</v>
      </c>
      <c r="D68" s="12" t="s">
        <v>209</v>
      </c>
      <c r="E68" s="13" t="s">
        <v>16</v>
      </c>
      <c r="F68" s="12" t="s">
        <v>37</v>
      </c>
      <c r="G68" s="12">
        <v>16</v>
      </c>
      <c r="H68" s="12">
        <v>320</v>
      </c>
      <c r="I68" s="14" t="e">
        <f>VLOOKUP(F68,#REF!,2,FALSE)</f>
        <v>#REF!</v>
      </c>
      <c r="J68" s="14">
        <f t="shared" si="3"/>
        <v>128</v>
      </c>
      <c r="K68" s="14">
        <v>25</v>
      </c>
      <c r="L68" s="14" t="e">
        <f t="shared" si="4"/>
        <v>#REF!</v>
      </c>
    </row>
    <row r="69" spans="1:12">
      <c r="A69" s="11">
        <f t="shared" si="5"/>
        <v>68</v>
      </c>
      <c r="B69" s="12" t="s">
        <v>210</v>
      </c>
      <c r="C69" s="12" t="s">
        <v>211</v>
      </c>
      <c r="D69" s="12" t="s">
        <v>212</v>
      </c>
      <c r="E69" s="13" t="s">
        <v>16</v>
      </c>
      <c r="F69" s="12" t="s">
        <v>213</v>
      </c>
      <c r="G69" s="12">
        <v>8</v>
      </c>
      <c r="H69" s="12">
        <v>32</v>
      </c>
      <c r="I69" s="14" t="e">
        <f>VLOOKUP(F69,#REF!,2,FALSE)</f>
        <v>#REF!</v>
      </c>
      <c r="J69" s="14">
        <f t="shared" si="3"/>
        <v>64</v>
      </c>
      <c r="K69" s="14">
        <v>25</v>
      </c>
      <c r="L69" s="14" t="e">
        <f t="shared" si="4"/>
        <v>#REF!</v>
      </c>
    </row>
    <row r="70" spans="1:12">
      <c r="A70" s="11">
        <f t="shared" si="5"/>
        <v>69</v>
      </c>
      <c r="B70" s="12" t="s">
        <v>210</v>
      </c>
      <c r="C70" s="12" t="s">
        <v>214</v>
      </c>
      <c r="D70" s="12" t="s">
        <v>215</v>
      </c>
      <c r="E70" s="13" t="s">
        <v>16</v>
      </c>
      <c r="F70" s="12" t="s">
        <v>37</v>
      </c>
      <c r="G70" s="12">
        <v>16</v>
      </c>
      <c r="H70" s="12">
        <v>160</v>
      </c>
      <c r="I70" s="14" t="e">
        <f>VLOOKUP(F70,#REF!,2,FALSE)</f>
        <v>#REF!</v>
      </c>
      <c r="J70" s="14">
        <f t="shared" si="3"/>
        <v>128</v>
      </c>
      <c r="K70" s="14">
        <v>25</v>
      </c>
      <c r="L70" s="14" t="e">
        <f t="shared" si="4"/>
        <v>#REF!</v>
      </c>
    </row>
    <row r="71" spans="1:12">
      <c r="A71" s="11">
        <f t="shared" si="5"/>
        <v>70</v>
      </c>
      <c r="B71" s="12" t="s">
        <v>210</v>
      </c>
      <c r="C71" s="12" t="s">
        <v>216</v>
      </c>
      <c r="D71" s="12" t="s">
        <v>217</v>
      </c>
      <c r="E71" s="13" t="s">
        <v>16</v>
      </c>
      <c r="F71" s="12" t="s">
        <v>218</v>
      </c>
      <c r="G71" s="12">
        <v>11</v>
      </c>
      <c r="H71" s="12">
        <v>80</v>
      </c>
      <c r="I71" s="14" t="e">
        <f>VLOOKUP(F71,#REF!,2,FALSE)</f>
        <v>#REF!</v>
      </c>
      <c r="J71" s="14">
        <f t="shared" si="3"/>
        <v>88</v>
      </c>
      <c r="K71" s="14">
        <v>25</v>
      </c>
      <c r="L71" s="14" t="e">
        <f t="shared" si="4"/>
        <v>#REF!</v>
      </c>
    </row>
    <row r="72" spans="1:12">
      <c r="A72" s="11">
        <f t="shared" si="5"/>
        <v>71</v>
      </c>
      <c r="B72" s="12" t="s">
        <v>210</v>
      </c>
      <c r="C72" s="12" t="s">
        <v>219</v>
      </c>
      <c r="D72" s="12" t="s">
        <v>220</v>
      </c>
      <c r="E72" s="13" t="s">
        <v>16</v>
      </c>
      <c r="F72" s="12" t="s">
        <v>221</v>
      </c>
      <c r="G72" s="12">
        <v>31</v>
      </c>
      <c r="H72" s="12">
        <v>220</v>
      </c>
      <c r="I72" s="14" t="e">
        <f>VLOOKUP(F72,#REF!,2,FALSE)</f>
        <v>#REF!</v>
      </c>
      <c r="J72" s="14">
        <f t="shared" si="3"/>
        <v>248</v>
      </c>
      <c r="K72" s="14">
        <v>25</v>
      </c>
      <c r="L72" s="14" t="e">
        <f t="shared" si="4"/>
        <v>#REF!</v>
      </c>
    </row>
    <row r="73" spans="1:12">
      <c r="A73" s="11">
        <f t="shared" si="5"/>
        <v>72</v>
      </c>
      <c r="B73" s="12" t="s">
        <v>210</v>
      </c>
      <c r="C73" s="12" t="s">
        <v>222</v>
      </c>
      <c r="D73" s="12" t="s">
        <v>223</v>
      </c>
      <c r="E73" s="13" t="s">
        <v>16</v>
      </c>
      <c r="F73" s="12" t="s">
        <v>24</v>
      </c>
      <c r="G73" s="12">
        <v>11</v>
      </c>
      <c r="H73" s="12">
        <v>170</v>
      </c>
      <c r="I73" s="14" t="e">
        <f>VLOOKUP(F73,#REF!,2,FALSE)</f>
        <v>#REF!</v>
      </c>
      <c r="J73" s="14">
        <f t="shared" si="3"/>
        <v>88</v>
      </c>
      <c r="K73" s="14">
        <v>25</v>
      </c>
      <c r="L73" s="14" t="e">
        <f t="shared" si="4"/>
        <v>#REF!</v>
      </c>
    </row>
    <row r="74" spans="1:12">
      <c r="A74" s="11">
        <f t="shared" si="5"/>
        <v>73</v>
      </c>
      <c r="B74" s="12" t="s">
        <v>210</v>
      </c>
      <c r="C74" s="12" t="s">
        <v>224</v>
      </c>
      <c r="D74" s="12" t="s">
        <v>225</v>
      </c>
      <c r="E74" s="13" t="s">
        <v>16</v>
      </c>
      <c r="F74" s="12" t="s">
        <v>0</v>
      </c>
      <c r="G74" s="12">
        <v>12</v>
      </c>
      <c r="H74" s="12">
        <v>240</v>
      </c>
      <c r="I74" s="14" t="e">
        <f>VLOOKUP(F74,#REF!,2,FALSE)</f>
        <v>#REF!</v>
      </c>
      <c r="J74" s="14">
        <f t="shared" si="3"/>
        <v>96</v>
      </c>
      <c r="K74" s="14">
        <v>25</v>
      </c>
      <c r="L74" s="14" t="e">
        <f t="shared" si="4"/>
        <v>#REF!</v>
      </c>
    </row>
    <row r="75" spans="1:12">
      <c r="A75" s="11">
        <f t="shared" si="5"/>
        <v>74</v>
      </c>
      <c r="B75" s="12" t="s">
        <v>226</v>
      </c>
      <c r="C75" s="12" t="s">
        <v>227</v>
      </c>
      <c r="D75" s="12" t="s">
        <v>228</v>
      </c>
      <c r="E75" s="13" t="s">
        <v>16</v>
      </c>
      <c r="F75" s="12" t="s">
        <v>24</v>
      </c>
      <c r="G75" s="12">
        <v>15</v>
      </c>
      <c r="H75" s="12">
        <v>90</v>
      </c>
      <c r="I75" s="14" t="e">
        <f>VLOOKUP(F75,#REF!,2,FALSE)</f>
        <v>#REF!</v>
      </c>
      <c r="J75" s="14">
        <f t="shared" si="3"/>
        <v>120</v>
      </c>
      <c r="K75" s="14">
        <v>25</v>
      </c>
      <c r="L75" s="14" t="e">
        <f t="shared" si="4"/>
        <v>#REF!</v>
      </c>
    </row>
    <row r="76" spans="1:12">
      <c r="A76" s="11">
        <f t="shared" si="5"/>
        <v>75</v>
      </c>
      <c r="B76" s="12" t="s">
        <v>226</v>
      </c>
      <c r="C76" s="12" t="s">
        <v>229</v>
      </c>
      <c r="D76" s="12" t="s">
        <v>230</v>
      </c>
      <c r="E76" s="13" t="s">
        <v>16</v>
      </c>
      <c r="F76" s="12" t="s">
        <v>231</v>
      </c>
      <c r="G76" s="12">
        <v>28</v>
      </c>
      <c r="H76" s="12">
        <v>220</v>
      </c>
      <c r="I76" s="14" t="e">
        <f>VLOOKUP(F76,#REF!,2,FALSE)</f>
        <v>#REF!</v>
      </c>
      <c r="J76" s="14">
        <f t="shared" si="3"/>
        <v>224</v>
      </c>
      <c r="K76" s="14">
        <v>25</v>
      </c>
      <c r="L76" s="14" t="e">
        <f t="shared" si="4"/>
        <v>#REF!</v>
      </c>
    </row>
    <row r="77" spans="1:12">
      <c r="A77" s="11">
        <f t="shared" si="5"/>
        <v>76</v>
      </c>
      <c r="B77" s="12" t="s">
        <v>226</v>
      </c>
      <c r="C77" s="12" t="s">
        <v>232</v>
      </c>
      <c r="D77" s="12" t="s">
        <v>233</v>
      </c>
      <c r="E77" s="13" t="s">
        <v>16</v>
      </c>
      <c r="F77" s="17" t="s">
        <v>339</v>
      </c>
      <c r="G77" s="12">
        <v>19</v>
      </c>
      <c r="H77" s="12">
        <v>370</v>
      </c>
      <c r="I77" s="14" t="e">
        <f>VLOOKUP(F77,#REF!,2,FALSE)</f>
        <v>#REF!</v>
      </c>
      <c r="J77" s="14">
        <f t="shared" si="3"/>
        <v>152</v>
      </c>
      <c r="K77" s="14">
        <v>25</v>
      </c>
      <c r="L77" s="14" t="e">
        <f t="shared" si="4"/>
        <v>#REF!</v>
      </c>
    </row>
    <row r="78" spans="1:12">
      <c r="A78" s="11">
        <f t="shared" si="5"/>
        <v>77</v>
      </c>
      <c r="B78" s="12" t="s">
        <v>234</v>
      </c>
      <c r="C78" s="12" t="s">
        <v>235</v>
      </c>
      <c r="D78" s="12" t="s">
        <v>236</v>
      </c>
      <c r="E78" s="13" t="s">
        <v>16</v>
      </c>
      <c r="F78" s="12" t="s">
        <v>22</v>
      </c>
      <c r="G78" s="12">
        <v>10</v>
      </c>
      <c r="H78" s="12">
        <v>130</v>
      </c>
      <c r="I78" s="14" t="e">
        <f>VLOOKUP(F78,#REF!,2,FALSE)</f>
        <v>#REF!</v>
      </c>
      <c r="J78" s="14">
        <f t="shared" si="3"/>
        <v>80</v>
      </c>
      <c r="K78" s="14">
        <v>25</v>
      </c>
      <c r="L78" s="14" t="e">
        <f t="shared" si="4"/>
        <v>#REF!</v>
      </c>
    </row>
    <row r="79" spans="1:12">
      <c r="A79" s="11">
        <f t="shared" si="5"/>
        <v>78</v>
      </c>
      <c r="B79" s="12" t="s">
        <v>234</v>
      </c>
      <c r="C79" s="12" t="s">
        <v>237</v>
      </c>
      <c r="D79" s="12" t="s">
        <v>238</v>
      </c>
      <c r="E79" s="13" t="s">
        <v>16</v>
      </c>
      <c r="F79" s="12" t="s">
        <v>126</v>
      </c>
      <c r="G79" s="12">
        <v>26</v>
      </c>
      <c r="H79" s="12">
        <v>300</v>
      </c>
      <c r="I79" s="14" t="e">
        <f>VLOOKUP(F79,#REF!,2,FALSE)</f>
        <v>#REF!</v>
      </c>
      <c r="J79" s="14">
        <f t="shared" si="3"/>
        <v>208</v>
      </c>
      <c r="K79" s="14">
        <v>25</v>
      </c>
      <c r="L79" s="14" t="e">
        <f t="shared" si="4"/>
        <v>#REF!</v>
      </c>
    </row>
    <row r="80" spans="1:12">
      <c r="A80" s="11">
        <f t="shared" si="5"/>
        <v>79</v>
      </c>
      <c r="B80" s="12" t="s">
        <v>234</v>
      </c>
      <c r="C80" s="12" t="s">
        <v>239</v>
      </c>
      <c r="D80" s="12" t="s">
        <v>240</v>
      </c>
      <c r="E80" s="13" t="s">
        <v>16</v>
      </c>
      <c r="F80" s="12" t="s">
        <v>241</v>
      </c>
      <c r="G80" s="12">
        <v>12</v>
      </c>
      <c r="H80" s="12">
        <v>90</v>
      </c>
      <c r="I80" s="14" t="e">
        <f>VLOOKUP(F80,#REF!,2,FALSE)</f>
        <v>#REF!</v>
      </c>
      <c r="J80" s="14">
        <f t="shared" si="3"/>
        <v>96</v>
      </c>
      <c r="K80" s="14">
        <v>25</v>
      </c>
      <c r="L80" s="14" t="e">
        <f t="shared" si="4"/>
        <v>#REF!</v>
      </c>
    </row>
    <row r="81" spans="1:12">
      <c r="A81" s="11">
        <f t="shared" si="5"/>
        <v>80</v>
      </c>
      <c r="B81" s="12" t="s">
        <v>234</v>
      </c>
      <c r="C81" s="12" t="s">
        <v>242</v>
      </c>
      <c r="D81" s="12" t="s">
        <v>243</v>
      </c>
      <c r="E81" s="13" t="s">
        <v>16</v>
      </c>
      <c r="F81" s="12" t="s">
        <v>46</v>
      </c>
      <c r="G81" s="12">
        <v>27</v>
      </c>
      <c r="H81" s="12">
        <v>450</v>
      </c>
      <c r="I81" s="14" t="e">
        <f>VLOOKUP(F81,#REF!,2,FALSE)</f>
        <v>#REF!</v>
      </c>
      <c r="J81" s="14">
        <f t="shared" si="3"/>
        <v>216</v>
      </c>
      <c r="K81" s="14">
        <v>25</v>
      </c>
      <c r="L81" s="14" t="e">
        <f t="shared" si="4"/>
        <v>#REF!</v>
      </c>
    </row>
    <row r="82" spans="1:12">
      <c r="A82" s="11">
        <f t="shared" si="5"/>
        <v>81</v>
      </c>
      <c r="B82" s="12" t="s">
        <v>244</v>
      </c>
      <c r="C82" s="12" t="s">
        <v>245</v>
      </c>
      <c r="D82" s="12" t="s">
        <v>246</v>
      </c>
      <c r="E82" s="13" t="s">
        <v>16</v>
      </c>
      <c r="F82" s="12" t="s">
        <v>17</v>
      </c>
      <c r="G82" s="12">
        <v>15</v>
      </c>
      <c r="H82" s="12">
        <v>300</v>
      </c>
      <c r="I82" s="14" t="e">
        <f>VLOOKUP(F82,#REF!,2,FALSE)</f>
        <v>#REF!</v>
      </c>
      <c r="J82" s="14">
        <f t="shared" si="3"/>
        <v>120</v>
      </c>
      <c r="K82" s="14">
        <v>25</v>
      </c>
      <c r="L82" s="14" t="e">
        <f t="shared" si="4"/>
        <v>#REF!</v>
      </c>
    </row>
    <row r="83" spans="1:12">
      <c r="A83" s="11">
        <f t="shared" si="5"/>
        <v>82</v>
      </c>
      <c r="B83" s="12" t="s">
        <v>247</v>
      </c>
      <c r="C83" s="12" t="s">
        <v>248</v>
      </c>
      <c r="D83" s="12" t="s">
        <v>249</v>
      </c>
      <c r="E83" s="13" t="s">
        <v>16</v>
      </c>
      <c r="F83" s="12" t="s">
        <v>39</v>
      </c>
      <c r="G83" s="12">
        <v>33</v>
      </c>
      <c r="H83" s="12">
        <v>300</v>
      </c>
      <c r="I83" s="14" t="e">
        <f>VLOOKUP(F83,#REF!,2,FALSE)</f>
        <v>#REF!</v>
      </c>
      <c r="J83" s="14">
        <f t="shared" si="3"/>
        <v>264</v>
      </c>
      <c r="K83" s="14">
        <v>25</v>
      </c>
      <c r="L83" s="14" t="e">
        <f t="shared" si="4"/>
        <v>#REF!</v>
      </c>
    </row>
    <row r="84" spans="1:12">
      <c r="A84" s="11">
        <f t="shared" si="5"/>
        <v>83</v>
      </c>
      <c r="B84" s="12" t="s">
        <v>247</v>
      </c>
      <c r="C84" s="12" t="s">
        <v>250</v>
      </c>
      <c r="D84" s="12" t="s">
        <v>251</v>
      </c>
      <c r="E84" s="13" t="s">
        <v>16</v>
      </c>
      <c r="F84" s="12" t="s">
        <v>24</v>
      </c>
      <c r="G84" s="12">
        <v>17</v>
      </c>
      <c r="H84" s="12">
        <v>230</v>
      </c>
      <c r="I84" s="14" t="e">
        <f>VLOOKUP(F84,#REF!,2,FALSE)</f>
        <v>#REF!</v>
      </c>
      <c r="J84" s="14">
        <f t="shared" si="3"/>
        <v>136</v>
      </c>
      <c r="K84" s="14">
        <v>25</v>
      </c>
      <c r="L84" s="14" t="e">
        <f t="shared" si="4"/>
        <v>#REF!</v>
      </c>
    </row>
    <row r="85" spans="1:12">
      <c r="A85" s="11">
        <f t="shared" si="5"/>
        <v>84</v>
      </c>
      <c r="B85" s="12" t="s">
        <v>247</v>
      </c>
      <c r="C85" s="12" t="s">
        <v>252</v>
      </c>
      <c r="D85" s="12" t="s">
        <v>253</v>
      </c>
      <c r="E85" s="13" t="s">
        <v>16</v>
      </c>
      <c r="F85" s="12" t="s">
        <v>24</v>
      </c>
      <c r="G85" s="12">
        <v>11</v>
      </c>
      <c r="H85" s="12">
        <v>66</v>
      </c>
      <c r="I85" s="14" t="e">
        <f>VLOOKUP(F85,#REF!,2,FALSE)</f>
        <v>#REF!</v>
      </c>
      <c r="J85" s="14">
        <f t="shared" si="3"/>
        <v>88</v>
      </c>
      <c r="K85" s="14">
        <v>25</v>
      </c>
      <c r="L85" s="14" t="e">
        <f t="shared" si="4"/>
        <v>#REF!</v>
      </c>
    </row>
    <row r="86" spans="1:12">
      <c r="A86" s="11">
        <f t="shared" si="5"/>
        <v>85</v>
      </c>
      <c r="B86" s="12" t="s">
        <v>247</v>
      </c>
      <c r="C86" s="12" t="s">
        <v>254</v>
      </c>
      <c r="D86" s="12" t="s">
        <v>255</v>
      </c>
      <c r="E86" s="13" t="s">
        <v>16</v>
      </c>
      <c r="F86" s="12" t="s">
        <v>22</v>
      </c>
      <c r="G86" s="12">
        <v>5</v>
      </c>
      <c r="H86" s="12">
        <v>50</v>
      </c>
      <c r="I86" s="14" t="e">
        <f>VLOOKUP(F86,#REF!,2,FALSE)</f>
        <v>#REF!</v>
      </c>
      <c r="J86" s="14">
        <f t="shared" si="3"/>
        <v>40</v>
      </c>
      <c r="K86" s="14">
        <v>25</v>
      </c>
      <c r="L86" s="14" t="e">
        <f t="shared" si="4"/>
        <v>#REF!</v>
      </c>
    </row>
    <row r="87" spans="1:12">
      <c r="A87" s="11">
        <f t="shared" si="5"/>
        <v>86</v>
      </c>
      <c r="B87" s="12" t="s">
        <v>247</v>
      </c>
      <c r="C87" s="12" t="s">
        <v>256</v>
      </c>
      <c r="D87" s="12" t="s">
        <v>257</v>
      </c>
      <c r="E87" s="13" t="s">
        <v>16</v>
      </c>
      <c r="F87" s="12" t="s">
        <v>231</v>
      </c>
      <c r="G87" s="12">
        <v>10</v>
      </c>
      <c r="H87" s="12">
        <v>140</v>
      </c>
      <c r="I87" s="14" t="e">
        <f>VLOOKUP(F87,#REF!,2,FALSE)</f>
        <v>#REF!</v>
      </c>
      <c r="J87" s="14">
        <f t="shared" si="3"/>
        <v>80</v>
      </c>
      <c r="K87" s="14">
        <v>25</v>
      </c>
      <c r="L87" s="14" t="e">
        <f t="shared" si="4"/>
        <v>#REF!</v>
      </c>
    </row>
    <row r="88" spans="1:12">
      <c r="A88" s="11">
        <f t="shared" si="5"/>
        <v>87</v>
      </c>
      <c r="B88" s="12" t="s">
        <v>247</v>
      </c>
      <c r="C88" s="12" t="s">
        <v>258</v>
      </c>
      <c r="D88" s="12" t="s">
        <v>259</v>
      </c>
      <c r="E88" s="13" t="s">
        <v>16</v>
      </c>
      <c r="F88" s="12" t="s">
        <v>188</v>
      </c>
      <c r="G88" s="12">
        <v>5</v>
      </c>
      <c r="H88" s="12">
        <v>100</v>
      </c>
      <c r="I88" s="14" t="e">
        <f>VLOOKUP(F88,#REF!,2,FALSE)</f>
        <v>#REF!</v>
      </c>
      <c r="J88" s="14">
        <f t="shared" si="3"/>
        <v>40</v>
      </c>
      <c r="K88" s="14">
        <v>25</v>
      </c>
      <c r="L88" s="14" t="e">
        <f t="shared" si="4"/>
        <v>#REF!</v>
      </c>
    </row>
    <row r="89" spans="1:12">
      <c r="A89" s="11">
        <f t="shared" si="5"/>
        <v>88</v>
      </c>
      <c r="B89" s="12" t="s">
        <v>247</v>
      </c>
      <c r="C89" s="12" t="s">
        <v>260</v>
      </c>
      <c r="D89" s="12" t="s">
        <v>261</v>
      </c>
      <c r="E89" s="13" t="s">
        <v>16</v>
      </c>
      <c r="F89" s="12" t="s">
        <v>191</v>
      </c>
      <c r="G89" s="12">
        <v>7</v>
      </c>
      <c r="H89" s="12">
        <v>70</v>
      </c>
      <c r="I89" s="14" t="e">
        <f>VLOOKUP(F89,#REF!,2,FALSE)</f>
        <v>#REF!</v>
      </c>
      <c r="J89" s="14">
        <f t="shared" si="3"/>
        <v>56</v>
      </c>
      <c r="K89" s="14">
        <v>25</v>
      </c>
      <c r="L89" s="14" t="e">
        <f t="shared" si="4"/>
        <v>#REF!</v>
      </c>
    </row>
    <row r="90" spans="1:12">
      <c r="A90" s="11">
        <f t="shared" si="5"/>
        <v>89</v>
      </c>
      <c r="B90" s="12" t="s">
        <v>247</v>
      </c>
      <c r="C90" s="12" t="s">
        <v>262</v>
      </c>
      <c r="D90" s="12" t="s">
        <v>263</v>
      </c>
      <c r="E90" s="13" t="s">
        <v>16</v>
      </c>
      <c r="F90" s="17" t="s">
        <v>339</v>
      </c>
      <c r="G90" s="12">
        <v>11</v>
      </c>
      <c r="H90" s="12">
        <v>100</v>
      </c>
      <c r="I90" s="14" t="e">
        <f>VLOOKUP(F90,#REF!,2,FALSE)</f>
        <v>#REF!</v>
      </c>
      <c r="J90" s="14">
        <f t="shared" si="3"/>
        <v>88</v>
      </c>
      <c r="K90" s="14">
        <v>25</v>
      </c>
      <c r="L90" s="14" t="e">
        <f t="shared" si="4"/>
        <v>#REF!</v>
      </c>
    </row>
    <row r="91" spans="1:12">
      <c r="A91" s="11">
        <f t="shared" si="5"/>
        <v>90</v>
      </c>
      <c r="B91" s="12" t="s">
        <v>247</v>
      </c>
      <c r="C91" s="12" t="s">
        <v>264</v>
      </c>
      <c r="D91" s="12" t="s">
        <v>265</v>
      </c>
      <c r="E91" s="13" t="s">
        <v>16</v>
      </c>
      <c r="F91" s="12" t="s">
        <v>266</v>
      </c>
      <c r="G91" s="12">
        <v>3</v>
      </c>
      <c r="H91" s="12">
        <v>60</v>
      </c>
      <c r="I91" s="14" t="e">
        <f>VLOOKUP(F91,#REF!,2,FALSE)</f>
        <v>#REF!</v>
      </c>
      <c r="J91" s="14">
        <f t="shared" si="3"/>
        <v>24</v>
      </c>
      <c r="K91" s="14">
        <v>25</v>
      </c>
      <c r="L91" s="14" t="e">
        <f t="shared" si="4"/>
        <v>#REF!</v>
      </c>
    </row>
    <row r="92" spans="1:12">
      <c r="A92" s="11">
        <f t="shared" si="5"/>
        <v>91</v>
      </c>
      <c r="B92" s="12" t="s">
        <v>247</v>
      </c>
      <c r="C92" s="12" t="s">
        <v>267</v>
      </c>
      <c r="D92" s="12" t="s">
        <v>268</v>
      </c>
      <c r="E92" s="13" t="s">
        <v>16</v>
      </c>
      <c r="F92" s="12" t="s">
        <v>46</v>
      </c>
      <c r="G92" s="12">
        <v>21</v>
      </c>
      <c r="H92" s="12">
        <v>310</v>
      </c>
      <c r="I92" s="14" t="e">
        <f>VLOOKUP(F92,#REF!,2,FALSE)</f>
        <v>#REF!</v>
      </c>
      <c r="J92" s="14">
        <f t="shared" si="3"/>
        <v>168</v>
      </c>
      <c r="K92" s="14">
        <v>25</v>
      </c>
      <c r="L92" s="14" t="e">
        <f t="shared" si="4"/>
        <v>#REF!</v>
      </c>
    </row>
    <row r="93" spans="1:12">
      <c r="A93" s="11">
        <f t="shared" si="5"/>
        <v>92</v>
      </c>
      <c r="B93" s="12" t="s">
        <v>247</v>
      </c>
      <c r="C93" s="12" t="s">
        <v>269</v>
      </c>
      <c r="D93" s="12" t="s">
        <v>270</v>
      </c>
      <c r="E93" s="13" t="s">
        <v>16</v>
      </c>
      <c r="F93" s="12" t="s">
        <v>27</v>
      </c>
      <c r="G93" s="12">
        <v>14</v>
      </c>
      <c r="H93" s="12">
        <v>140</v>
      </c>
      <c r="I93" s="14" t="e">
        <f>VLOOKUP(F93,#REF!,2,FALSE)</f>
        <v>#REF!</v>
      </c>
      <c r="J93" s="14">
        <f t="shared" si="3"/>
        <v>112</v>
      </c>
      <c r="K93" s="14">
        <v>25</v>
      </c>
      <c r="L93" s="14" t="e">
        <f t="shared" si="4"/>
        <v>#REF!</v>
      </c>
    </row>
    <row r="94" spans="1:12">
      <c r="A94" s="11">
        <f t="shared" si="5"/>
        <v>93</v>
      </c>
      <c r="B94" s="12" t="s">
        <v>247</v>
      </c>
      <c r="C94" s="12" t="s">
        <v>271</v>
      </c>
      <c r="D94" s="12" t="s">
        <v>272</v>
      </c>
      <c r="E94" s="13" t="s">
        <v>16</v>
      </c>
      <c r="F94" s="12" t="s">
        <v>273</v>
      </c>
      <c r="G94" s="12">
        <v>4</v>
      </c>
      <c r="H94" s="12">
        <v>16</v>
      </c>
      <c r="I94" s="14" t="e">
        <f>VLOOKUP(F94,#REF!,2,FALSE)</f>
        <v>#REF!</v>
      </c>
      <c r="J94" s="14">
        <f t="shared" si="3"/>
        <v>32</v>
      </c>
      <c r="K94" s="14">
        <v>25</v>
      </c>
      <c r="L94" s="14" t="e">
        <f t="shared" si="4"/>
        <v>#REF!</v>
      </c>
    </row>
    <row r="95" spans="1:12">
      <c r="A95" s="11">
        <f t="shared" si="5"/>
        <v>94</v>
      </c>
      <c r="B95" s="12" t="s">
        <v>274</v>
      </c>
      <c r="C95" s="12" t="s">
        <v>275</v>
      </c>
      <c r="D95" s="12" t="s">
        <v>276</v>
      </c>
      <c r="E95" s="13" t="s">
        <v>16</v>
      </c>
      <c r="F95" s="12" t="s">
        <v>19</v>
      </c>
      <c r="G95" s="12">
        <v>16</v>
      </c>
      <c r="H95" s="12">
        <v>330</v>
      </c>
      <c r="I95" s="14" t="e">
        <f>VLOOKUP(F95,#REF!,2,FALSE)</f>
        <v>#REF!</v>
      </c>
      <c r="J95" s="14">
        <f t="shared" si="3"/>
        <v>128</v>
      </c>
      <c r="K95" s="14">
        <v>25</v>
      </c>
      <c r="L95" s="14" t="e">
        <f t="shared" si="4"/>
        <v>#REF!</v>
      </c>
    </row>
    <row r="96" spans="1:12">
      <c r="A96" s="11">
        <f t="shared" si="5"/>
        <v>95</v>
      </c>
      <c r="B96" s="12" t="s">
        <v>274</v>
      </c>
      <c r="C96" s="12" t="s">
        <v>277</v>
      </c>
      <c r="D96" s="12" t="s">
        <v>278</v>
      </c>
      <c r="E96" s="13" t="s">
        <v>16</v>
      </c>
      <c r="F96" s="12" t="s">
        <v>279</v>
      </c>
      <c r="G96" s="12">
        <v>16</v>
      </c>
      <c r="H96" s="12">
        <v>130</v>
      </c>
      <c r="I96" s="14" t="e">
        <f>VLOOKUP(F96,#REF!,2,FALSE)</f>
        <v>#REF!</v>
      </c>
      <c r="J96" s="14">
        <f t="shared" si="3"/>
        <v>128</v>
      </c>
      <c r="K96" s="14">
        <v>25</v>
      </c>
      <c r="L96" s="14" t="e">
        <f t="shared" si="4"/>
        <v>#REF!</v>
      </c>
    </row>
    <row r="97" spans="1:12">
      <c r="A97" s="11">
        <f t="shared" si="5"/>
        <v>96</v>
      </c>
      <c r="B97" s="12" t="s">
        <v>274</v>
      </c>
      <c r="C97" s="12" t="s">
        <v>280</v>
      </c>
      <c r="D97" s="12" t="s">
        <v>281</v>
      </c>
      <c r="E97" s="13" t="s">
        <v>16</v>
      </c>
      <c r="F97" s="12" t="s">
        <v>43</v>
      </c>
      <c r="G97" s="12">
        <v>26</v>
      </c>
      <c r="H97" s="12">
        <v>330</v>
      </c>
      <c r="I97" s="14" t="e">
        <f>VLOOKUP(F97,#REF!,2,FALSE)</f>
        <v>#REF!</v>
      </c>
      <c r="J97" s="14">
        <f t="shared" si="3"/>
        <v>208</v>
      </c>
      <c r="K97" s="14">
        <v>25</v>
      </c>
      <c r="L97" s="14" t="e">
        <f t="shared" si="4"/>
        <v>#REF!</v>
      </c>
    </row>
    <row r="98" spans="1:12">
      <c r="A98" s="11">
        <f t="shared" si="5"/>
        <v>97</v>
      </c>
      <c r="B98" s="12" t="s">
        <v>274</v>
      </c>
      <c r="C98" s="12" t="s">
        <v>282</v>
      </c>
      <c r="D98" s="12" t="s">
        <v>283</v>
      </c>
      <c r="E98" s="13" t="s">
        <v>16</v>
      </c>
      <c r="F98" s="12" t="s">
        <v>37</v>
      </c>
      <c r="G98" s="12">
        <v>55</v>
      </c>
      <c r="H98" s="12">
        <v>900</v>
      </c>
      <c r="I98" s="14" t="e">
        <f>VLOOKUP(F98,#REF!,2,FALSE)</f>
        <v>#REF!</v>
      </c>
      <c r="J98" s="14">
        <f t="shared" si="3"/>
        <v>440</v>
      </c>
      <c r="K98" s="14">
        <v>25</v>
      </c>
      <c r="L98" s="14" t="e">
        <f t="shared" si="4"/>
        <v>#REF!</v>
      </c>
    </row>
    <row r="99" spans="1:12">
      <c r="A99" s="11">
        <f t="shared" si="5"/>
        <v>98</v>
      </c>
      <c r="B99" s="12" t="s">
        <v>274</v>
      </c>
      <c r="C99" s="12" t="s">
        <v>284</v>
      </c>
      <c r="D99" s="12" t="s">
        <v>285</v>
      </c>
      <c r="E99" s="13" t="s">
        <v>16</v>
      </c>
      <c r="F99" s="12" t="s">
        <v>37</v>
      </c>
      <c r="G99" s="12">
        <v>5</v>
      </c>
      <c r="H99" s="12">
        <v>130</v>
      </c>
      <c r="I99" s="14" t="e">
        <f>VLOOKUP(F99,#REF!,2,FALSE)</f>
        <v>#REF!</v>
      </c>
      <c r="J99" s="14">
        <f t="shared" si="3"/>
        <v>40</v>
      </c>
      <c r="K99" s="14">
        <v>25</v>
      </c>
      <c r="L99" s="14" t="e">
        <f t="shared" si="4"/>
        <v>#REF!</v>
      </c>
    </row>
    <row r="100" spans="1:12">
      <c r="A100" s="11">
        <f t="shared" si="5"/>
        <v>99</v>
      </c>
      <c r="B100" s="12" t="s">
        <v>274</v>
      </c>
      <c r="C100" s="12" t="s">
        <v>286</v>
      </c>
      <c r="D100" s="12" t="s">
        <v>287</v>
      </c>
      <c r="E100" s="13" t="s">
        <v>16</v>
      </c>
      <c r="F100" s="12" t="s">
        <v>288</v>
      </c>
      <c r="G100" s="12">
        <v>30</v>
      </c>
      <c r="H100" s="12">
        <v>450</v>
      </c>
      <c r="I100" s="14" t="e">
        <f>VLOOKUP(F100,#REF!,2,FALSE)</f>
        <v>#REF!</v>
      </c>
      <c r="J100" s="14">
        <f t="shared" si="3"/>
        <v>240</v>
      </c>
      <c r="K100" s="14">
        <v>25</v>
      </c>
      <c r="L100" s="14" t="e">
        <f t="shared" si="4"/>
        <v>#REF!</v>
      </c>
    </row>
    <row r="101" spans="1:12">
      <c r="A101" s="11">
        <f t="shared" si="5"/>
        <v>100</v>
      </c>
      <c r="B101" s="12" t="s">
        <v>274</v>
      </c>
      <c r="C101" s="12" t="s">
        <v>289</v>
      </c>
      <c r="D101" s="12" t="s">
        <v>290</v>
      </c>
      <c r="E101" s="13" t="s">
        <v>16</v>
      </c>
      <c r="F101" s="12" t="s">
        <v>30</v>
      </c>
      <c r="G101" s="12">
        <v>22</v>
      </c>
      <c r="H101" s="12">
        <v>260</v>
      </c>
      <c r="I101" s="14" t="e">
        <f>VLOOKUP(F101,#REF!,2,FALSE)</f>
        <v>#REF!</v>
      </c>
      <c r="J101" s="14">
        <f t="shared" si="3"/>
        <v>176</v>
      </c>
      <c r="K101" s="14">
        <v>25</v>
      </c>
      <c r="L101" s="14" t="e">
        <f t="shared" si="4"/>
        <v>#REF!</v>
      </c>
    </row>
    <row r="102" spans="1:12">
      <c r="A102" s="11">
        <f t="shared" si="5"/>
        <v>101</v>
      </c>
      <c r="B102" s="12" t="s">
        <v>291</v>
      </c>
      <c r="C102" s="12" t="s">
        <v>292</v>
      </c>
      <c r="D102" s="12" t="s">
        <v>293</v>
      </c>
      <c r="E102" s="13" t="s">
        <v>16</v>
      </c>
      <c r="F102" s="17" t="s">
        <v>334</v>
      </c>
      <c r="G102" s="12">
        <v>40</v>
      </c>
      <c r="H102" s="12">
        <v>640</v>
      </c>
      <c r="I102" s="14" t="e">
        <f>VLOOKUP(F102,#REF!,2,FALSE)</f>
        <v>#REF!</v>
      </c>
      <c r="J102" s="14">
        <f t="shared" si="3"/>
        <v>320</v>
      </c>
      <c r="K102" s="14">
        <v>25</v>
      </c>
      <c r="L102" s="14" t="e">
        <f t="shared" si="4"/>
        <v>#REF!</v>
      </c>
    </row>
    <row r="103" spans="1:12">
      <c r="A103" s="11">
        <f t="shared" si="5"/>
        <v>102</v>
      </c>
      <c r="B103" s="12" t="s">
        <v>291</v>
      </c>
      <c r="C103" s="12" t="s">
        <v>294</v>
      </c>
      <c r="D103" s="12" t="s">
        <v>295</v>
      </c>
      <c r="E103" s="13" t="s">
        <v>16</v>
      </c>
      <c r="F103" s="12" t="s">
        <v>17</v>
      </c>
      <c r="G103" s="12">
        <v>5</v>
      </c>
      <c r="H103" s="12">
        <v>100</v>
      </c>
      <c r="I103" s="14" t="e">
        <f>VLOOKUP(F103,#REF!,2,FALSE)</f>
        <v>#REF!</v>
      </c>
      <c r="J103" s="14">
        <f t="shared" si="3"/>
        <v>40</v>
      </c>
      <c r="K103" s="14">
        <v>25</v>
      </c>
      <c r="L103" s="14" t="e">
        <f t="shared" si="4"/>
        <v>#REF!</v>
      </c>
    </row>
    <row r="104" spans="1:12">
      <c r="A104" s="11">
        <f t="shared" si="5"/>
        <v>103</v>
      </c>
      <c r="B104" s="12" t="s">
        <v>291</v>
      </c>
      <c r="C104" s="12" t="s">
        <v>296</v>
      </c>
      <c r="D104" s="12" t="s">
        <v>297</v>
      </c>
      <c r="E104" s="13" t="s">
        <v>16</v>
      </c>
      <c r="F104" s="17" t="s">
        <v>340</v>
      </c>
      <c r="G104" s="12">
        <v>17</v>
      </c>
      <c r="H104" s="12">
        <v>180</v>
      </c>
      <c r="I104" s="14" t="e">
        <f>VLOOKUP(F104,#REF!,2,FALSE)</f>
        <v>#REF!</v>
      </c>
      <c r="J104" s="14">
        <f t="shared" si="3"/>
        <v>136</v>
      </c>
      <c r="K104" s="14">
        <v>25</v>
      </c>
      <c r="L104" s="14" t="e">
        <f t="shared" si="4"/>
        <v>#REF!</v>
      </c>
    </row>
    <row r="105" spans="1:12">
      <c r="A105" s="11">
        <f t="shared" si="5"/>
        <v>104</v>
      </c>
      <c r="B105" s="12" t="s">
        <v>291</v>
      </c>
      <c r="C105" s="12" t="s">
        <v>298</v>
      </c>
      <c r="D105" s="12" t="s">
        <v>299</v>
      </c>
      <c r="E105" s="13" t="s">
        <v>16</v>
      </c>
      <c r="F105" s="12" t="s">
        <v>18</v>
      </c>
      <c r="G105" s="12">
        <v>68</v>
      </c>
      <c r="H105" s="12">
        <v>710</v>
      </c>
      <c r="I105" s="14" t="e">
        <f>VLOOKUP(F105,#REF!,2,FALSE)</f>
        <v>#REF!</v>
      </c>
      <c r="J105" s="14">
        <f t="shared" si="3"/>
        <v>544</v>
      </c>
      <c r="K105" s="14">
        <v>25</v>
      </c>
      <c r="L105" s="14" t="e">
        <f t="shared" si="4"/>
        <v>#REF!</v>
      </c>
    </row>
    <row r="106" spans="1:12">
      <c r="A106" s="11">
        <f t="shared" si="5"/>
        <v>105</v>
      </c>
      <c r="B106" s="12" t="s">
        <v>300</v>
      </c>
      <c r="C106" s="12" t="s">
        <v>301</v>
      </c>
      <c r="D106" s="12" t="s">
        <v>302</v>
      </c>
      <c r="E106" s="13" t="s">
        <v>16</v>
      </c>
      <c r="F106" s="12" t="s">
        <v>303</v>
      </c>
      <c r="G106" s="12">
        <v>10</v>
      </c>
      <c r="H106" s="12">
        <v>33</v>
      </c>
      <c r="I106" s="14" t="e">
        <f>VLOOKUP(F106,#REF!,2,FALSE)</f>
        <v>#REF!</v>
      </c>
      <c r="J106" s="14">
        <f t="shared" si="3"/>
        <v>80</v>
      </c>
      <c r="K106" s="14">
        <v>25</v>
      </c>
      <c r="L106" s="14" t="e">
        <f t="shared" si="4"/>
        <v>#REF!</v>
      </c>
    </row>
    <row r="107" spans="1:12">
      <c r="A107" s="11">
        <f t="shared" si="5"/>
        <v>106</v>
      </c>
      <c r="B107" s="12" t="s">
        <v>300</v>
      </c>
      <c r="C107" s="12" t="s">
        <v>304</v>
      </c>
      <c r="D107" s="12" t="s">
        <v>305</v>
      </c>
      <c r="E107" s="13" t="s">
        <v>16</v>
      </c>
      <c r="F107" s="17" t="s">
        <v>339</v>
      </c>
      <c r="G107" s="12">
        <v>3</v>
      </c>
      <c r="H107" s="12">
        <v>78</v>
      </c>
      <c r="I107" s="14" t="e">
        <f>VLOOKUP(F107,#REF!,2,FALSE)</f>
        <v>#REF!</v>
      </c>
      <c r="J107" s="14">
        <f t="shared" si="3"/>
        <v>24</v>
      </c>
      <c r="K107" s="14">
        <v>25</v>
      </c>
      <c r="L107" s="14" t="e">
        <f t="shared" si="4"/>
        <v>#REF!</v>
      </c>
    </row>
    <row r="108" spans="1:12">
      <c r="A108" s="11">
        <f t="shared" si="5"/>
        <v>107</v>
      </c>
      <c r="B108" s="12" t="s">
        <v>306</v>
      </c>
      <c r="C108" s="12" t="s">
        <v>307</v>
      </c>
      <c r="D108" s="12" t="s">
        <v>308</v>
      </c>
      <c r="E108" s="13" t="s">
        <v>16</v>
      </c>
      <c r="F108" s="12" t="s">
        <v>309</v>
      </c>
      <c r="G108" s="12">
        <v>35</v>
      </c>
      <c r="H108" s="12">
        <v>310</v>
      </c>
      <c r="I108" s="14" t="e">
        <f>VLOOKUP(F108,#REF!,2,FALSE)</f>
        <v>#REF!</v>
      </c>
      <c r="J108" s="14">
        <f t="shared" si="3"/>
        <v>280</v>
      </c>
      <c r="K108" s="14">
        <v>25</v>
      </c>
      <c r="L108" s="14" t="e">
        <f t="shared" si="4"/>
        <v>#REF!</v>
      </c>
    </row>
    <row r="109" spans="1:12">
      <c r="A109" s="11">
        <f t="shared" si="5"/>
        <v>108</v>
      </c>
      <c r="B109" s="12" t="s">
        <v>306</v>
      </c>
      <c r="C109" s="12" t="s">
        <v>310</v>
      </c>
      <c r="D109" s="12" t="s">
        <v>311</v>
      </c>
      <c r="E109" s="13" t="s">
        <v>16</v>
      </c>
      <c r="F109" s="12" t="s">
        <v>25</v>
      </c>
      <c r="G109" s="12">
        <v>8</v>
      </c>
      <c r="H109" s="12">
        <v>60</v>
      </c>
      <c r="I109" s="14" t="e">
        <f>VLOOKUP(F109,#REF!,2,FALSE)</f>
        <v>#REF!</v>
      </c>
      <c r="J109" s="14">
        <f t="shared" si="3"/>
        <v>64</v>
      </c>
      <c r="K109" s="14">
        <v>25</v>
      </c>
      <c r="L109" s="14" t="e">
        <f t="shared" si="4"/>
        <v>#REF!</v>
      </c>
    </row>
    <row r="110" spans="1:12">
      <c r="A110" s="11">
        <f t="shared" si="5"/>
        <v>109</v>
      </c>
      <c r="B110" s="12" t="s">
        <v>306</v>
      </c>
      <c r="C110" s="12" t="s">
        <v>312</v>
      </c>
      <c r="D110" s="12" t="s">
        <v>313</v>
      </c>
      <c r="E110" s="13" t="s">
        <v>16</v>
      </c>
      <c r="F110" s="12" t="s">
        <v>31</v>
      </c>
      <c r="G110" s="12">
        <v>39</v>
      </c>
      <c r="H110" s="12">
        <v>440</v>
      </c>
      <c r="I110" s="14" t="e">
        <f>VLOOKUP(F110,#REF!,2,FALSE)</f>
        <v>#REF!</v>
      </c>
      <c r="J110" s="14">
        <f t="shared" si="3"/>
        <v>312</v>
      </c>
      <c r="K110" s="14">
        <v>25</v>
      </c>
      <c r="L110" s="14" t="e">
        <f t="shared" si="4"/>
        <v>#REF!</v>
      </c>
    </row>
    <row r="111" spans="1:12">
      <c r="A111" s="11">
        <f t="shared" si="5"/>
        <v>110</v>
      </c>
      <c r="B111" s="12" t="s">
        <v>314</v>
      </c>
      <c r="C111" s="12" t="s">
        <v>315</v>
      </c>
      <c r="D111" s="12" t="s">
        <v>316</v>
      </c>
      <c r="E111" s="13" t="s">
        <v>16</v>
      </c>
      <c r="F111" s="12" t="s">
        <v>47</v>
      </c>
      <c r="G111" s="12">
        <v>22</v>
      </c>
      <c r="H111" s="12">
        <v>430</v>
      </c>
      <c r="I111" s="14" t="e">
        <f>VLOOKUP(F111,#REF!,2,FALSE)</f>
        <v>#REF!</v>
      </c>
      <c r="J111" s="14">
        <f t="shared" si="3"/>
        <v>176</v>
      </c>
      <c r="K111" s="14">
        <v>25</v>
      </c>
      <c r="L111" s="14" t="e">
        <f t="shared" si="4"/>
        <v>#REF!</v>
      </c>
    </row>
    <row r="112" spans="1:12">
      <c r="A112" s="11">
        <f t="shared" si="5"/>
        <v>111</v>
      </c>
      <c r="B112" s="12" t="s">
        <v>314</v>
      </c>
      <c r="C112" s="12" t="s">
        <v>317</v>
      </c>
      <c r="D112" s="12" t="s">
        <v>318</v>
      </c>
      <c r="E112" s="13" t="s">
        <v>16</v>
      </c>
      <c r="F112" s="12" t="s">
        <v>22</v>
      </c>
      <c r="G112" s="12">
        <v>10</v>
      </c>
      <c r="H112" s="12">
        <v>260</v>
      </c>
      <c r="I112" s="14" t="e">
        <f>VLOOKUP(F112,#REF!,2,FALSE)</f>
        <v>#REF!</v>
      </c>
      <c r="J112" s="14">
        <f t="shared" si="3"/>
        <v>80</v>
      </c>
      <c r="K112" s="14">
        <v>25</v>
      </c>
      <c r="L112" s="14" t="e">
        <f t="shared" si="4"/>
        <v>#REF!</v>
      </c>
    </row>
    <row r="113" spans="1:12">
      <c r="A113" s="11">
        <f t="shared" si="5"/>
        <v>112</v>
      </c>
      <c r="B113" s="12" t="s">
        <v>314</v>
      </c>
      <c r="C113" s="12" t="s">
        <v>319</v>
      </c>
      <c r="D113" s="12" t="s">
        <v>320</v>
      </c>
      <c r="E113" s="13" t="s">
        <v>16</v>
      </c>
      <c r="F113" s="12" t="s">
        <v>45</v>
      </c>
      <c r="G113" s="12">
        <v>5</v>
      </c>
      <c r="H113" s="12">
        <v>65</v>
      </c>
      <c r="I113" s="14" t="e">
        <f>VLOOKUP(F113,#REF!,2,FALSE)</f>
        <v>#REF!</v>
      </c>
      <c r="J113" s="14">
        <f t="shared" si="3"/>
        <v>40</v>
      </c>
      <c r="K113" s="14">
        <v>25</v>
      </c>
      <c r="L113" s="14" t="e">
        <f t="shared" si="4"/>
        <v>#REF!</v>
      </c>
    </row>
    <row r="114" spans="1:12">
      <c r="A114" s="11">
        <f t="shared" si="5"/>
        <v>113</v>
      </c>
      <c r="B114" s="12" t="s">
        <v>321</v>
      </c>
      <c r="C114" s="12" t="s">
        <v>322</v>
      </c>
      <c r="D114" s="12" t="s">
        <v>323</v>
      </c>
      <c r="E114" s="13" t="s">
        <v>16</v>
      </c>
      <c r="F114" s="12" t="s">
        <v>324</v>
      </c>
      <c r="G114" s="12">
        <v>26</v>
      </c>
      <c r="H114" s="12">
        <v>390</v>
      </c>
      <c r="I114" s="14" t="e">
        <f>VLOOKUP(F114,#REF!,2,FALSE)</f>
        <v>#REF!</v>
      </c>
      <c r="J114" s="14">
        <f t="shared" si="3"/>
        <v>208</v>
      </c>
      <c r="K114" s="14">
        <v>25</v>
      </c>
      <c r="L114" s="14" t="e">
        <f t="shared" si="4"/>
        <v>#REF!</v>
      </c>
    </row>
    <row r="115" spans="1:12">
      <c r="A115" s="11">
        <f t="shared" si="5"/>
        <v>114</v>
      </c>
      <c r="B115" s="12" t="s">
        <v>321</v>
      </c>
      <c r="C115" s="12" t="s">
        <v>325</v>
      </c>
      <c r="D115" s="12" t="s">
        <v>326</v>
      </c>
      <c r="E115" s="13" t="s">
        <v>16</v>
      </c>
      <c r="F115" s="12" t="s">
        <v>266</v>
      </c>
      <c r="G115" s="12">
        <v>45</v>
      </c>
      <c r="H115" s="12">
        <v>200</v>
      </c>
      <c r="I115" s="14" t="e">
        <f>VLOOKUP(F115,#REF!,2,FALSE)</f>
        <v>#REF!</v>
      </c>
      <c r="J115" s="14">
        <f t="shared" si="3"/>
        <v>360</v>
      </c>
      <c r="K115" s="14">
        <v>25</v>
      </c>
      <c r="L115" s="14" t="e">
        <f t="shared" si="4"/>
        <v>#REF!</v>
      </c>
    </row>
    <row r="116" spans="1:12">
      <c r="A116" s="11">
        <f t="shared" si="5"/>
        <v>115</v>
      </c>
      <c r="B116" s="12" t="s">
        <v>321</v>
      </c>
      <c r="C116" s="12" t="s">
        <v>327</v>
      </c>
      <c r="D116" s="12" t="s">
        <v>328</v>
      </c>
      <c r="E116" s="13" t="s">
        <v>16</v>
      </c>
      <c r="F116" s="12" t="s">
        <v>45</v>
      </c>
      <c r="G116" s="12">
        <v>14</v>
      </c>
      <c r="H116" s="12">
        <v>150</v>
      </c>
      <c r="I116" s="14" t="e">
        <f>VLOOKUP(F116,#REF!,2,FALSE)</f>
        <v>#REF!</v>
      </c>
      <c r="J116" s="14">
        <f t="shared" si="3"/>
        <v>112</v>
      </c>
      <c r="K116" s="14">
        <v>25</v>
      </c>
      <c r="L116" s="14" t="e">
        <f t="shared" si="4"/>
        <v>#REF!</v>
      </c>
    </row>
    <row r="117" spans="1:12">
      <c r="A117" s="11">
        <f t="shared" si="5"/>
        <v>116</v>
      </c>
      <c r="B117" s="12" t="s">
        <v>321</v>
      </c>
      <c r="C117" s="12" t="s">
        <v>329</v>
      </c>
      <c r="D117" s="12" t="s">
        <v>330</v>
      </c>
      <c r="E117" s="13" t="s">
        <v>16</v>
      </c>
      <c r="F117" s="15" t="s">
        <v>331</v>
      </c>
      <c r="G117" s="12">
        <v>52</v>
      </c>
      <c r="H117" s="12">
        <v>900</v>
      </c>
      <c r="I117" s="14" t="e">
        <f>VLOOKUP(F117,#REF!,2,FALSE)</f>
        <v>#REF!</v>
      </c>
      <c r="J117" s="14">
        <f t="shared" si="3"/>
        <v>416</v>
      </c>
      <c r="K117" s="14">
        <v>25</v>
      </c>
      <c r="L117" s="14" t="e">
        <f t="shared" si="4"/>
        <v>#REF!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2026-04-09T15:02:18Z</cp:lastPrinted>
  <dcterms:created xsi:type="dcterms:W3CDTF">2022-08-07T05:36:49Z</dcterms:created>
  <dcterms:modified xsi:type="dcterms:W3CDTF">2026-04-15T12:15:40Z</dcterms:modified>
</cp:coreProperties>
</file>