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Invoice!$A$4:$S$78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L76" i="1" l="1"/>
  <c r="K76" i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P32" i="1"/>
  <c r="N32" i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N5" i="1"/>
  <c r="P5" i="1" s="1"/>
  <c r="P75" i="1" l="1"/>
</calcChain>
</file>

<file path=xl/sharedStrings.xml><?xml version="1.0" encoding="utf-8"?>
<sst xmlns="http://schemas.openxmlformats.org/spreadsheetml/2006/main" count="667" uniqueCount="305">
  <si>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</si>
  <si>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</si>
  <si>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</si>
  <si>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</si>
  <si>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</si>
  <si>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</si>
  <si>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</si>
  <si>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</si>
  <si>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</si>
  <si>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</si>
  <si>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</si>
  <si>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</si>
  <si>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</si>
  <si>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</si>
  <si>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</si>
  <si>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</si>
  <si>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</si>
  <si>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</si>
  <si>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</si>
  <si>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</si>
  <si>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</si>
  <si>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</si>
  <si>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</si>
  <si>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</si>
  <si>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</si>
  <si>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</si>
  <si>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</si>
  <si>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</si>
  <si>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</si>
  <si>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</si>
  <si>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</si>
  <si>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</si>
  <si>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</si>
  <si>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</si>
  <si>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</si>
  <si>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</si>
  <si>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</si>
  <si>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</si>
  <si>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</si>
  <si>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</si>
  <si>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</si>
  <si>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</si>
  <si>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</si>
  <si>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</si>
  <si>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</si>
  <si>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</si>
  <si>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</si>
  <si>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</si>
  <si>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</si>
  <si>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</si>
  <si>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</si>
  <si>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</si>
  <si>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</si>
  <si>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</si>
  <si>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</si>
  <si>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</si>
  <si>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</si>
  <si>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</si>
  <si>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</si>
  <si>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</si>
  <si>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</si>
  <si>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</si>
  <si>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</si>
  <si>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</si>
  <si>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</si>
  <si>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</si>
  <si>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</si>
  <si>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</si>
  <si>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</si>
  <si>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</si>
  <si>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</si>
  <si>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</si>
  <si>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</si>
  <si>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</si>
  <si>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</si>
  <si>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</si>
  <si>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</si>
  <si>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</si>
  <si>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</si>
  <si>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</si>
  <si>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</si>
  <si>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</si>
  <si>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</si>
  <si>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</si>
  <si>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</si>
  <si>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</si>
  <si>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</si>
  <si>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</si>
  <si>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GIFT-4</t>
  </si>
  <si>
    <t>GIFT-3</t>
  </si>
  <si>
    <t>SRI ABHIRAM TRADERS</t>
  </si>
  <si>
    <t>USHARANI ENTERPRISES</t>
  </si>
  <si>
    <t>SANKHACHILA</t>
  </si>
  <si>
    <t>MUND TRADERS</t>
  </si>
  <si>
    <t>ATIGAON</t>
  </si>
  <si>
    <t>KALAHANDI</t>
  </si>
  <si>
    <t>KHORDHA</t>
  </si>
  <si>
    <t>GIFT-1</t>
  </si>
  <si>
    <t>DEV COLORS</t>
  </si>
  <si>
    <t>DASPALLA</t>
  </si>
  <si>
    <t>MAA NARAYANI ENTERPRISES</t>
  </si>
  <si>
    <t xml:space="preserve">KAIRASI </t>
  </si>
  <si>
    <t>SAMBALPUR</t>
  </si>
  <si>
    <t>DURGA HARDWARE</t>
  </si>
  <si>
    <t>ULLUNDA</t>
  </si>
  <si>
    <t>SONEPUR</t>
  </si>
  <si>
    <t>TARINI TRADERS</t>
  </si>
  <si>
    <t>KARLAMUNDA</t>
  </si>
  <si>
    <t>BALASORE</t>
  </si>
  <si>
    <t>MAYURBHANJ</t>
  </si>
  <si>
    <t>GANAPATI TRADERS</t>
  </si>
  <si>
    <t>PUTTAR</t>
  </si>
  <si>
    <t>GAJAPATI</t>
  </si>
  <si>
    <t>PATTAMUNDAI</t>
  </si>
  <si>
    <t>KENDRAPARA</t>
  </si>
  <si>
    <t>BETADA</t>
  </si>
  <si>
    <t>GIFT-2</t>
  </si>
  <si>
    <t>UTKAL HARDWARE STORE</t>
  </si>
  <si>
    <t>BALAKATI</t>
  </si>
  <si>
    <t>PRATIK TILES AND MARBLE</t>
  </si>
  <si>
    <t>SASON</t>
  </si>
  <si>
    <t>POPULAR STEEL</t>
  </si>
  <si>
    <t>TURANGA</t>
  </si>
  <si>
    <t>TARINI COLOUR MART</t>
  </si>
  <si>
    <t>BALANGIR</t>
  </si>
  <si>
    <t>TULASIPUR, NAYAGARH</t>
  </si>
  <si>
    <t>05/5/2025</t>
  </si>
  <si>
    <t>PL/JA/02706</t>
  </si>
  <si>
    <t>05.05.2025</t>
  </si>
  <si>
    <t>SUBASINI ENTERPRISES</t>
  </si>
  <si>
    <t>REMUNA</t>
  </si>
  <si>
    <t>06/5/2025</t>
  </si>
  <si>
    <t>PL/JA/02475</t>
  </si>
  <si>
    <t>06.05.2025</t>
  </si>
  <si>
    <t>07/5/2025</t>
  </si>
  <si>
    <t>PL/JA/02640</t>
  </si>
  <si>
    <t>07.05.2025</t>
  </si>
  <si>
    <t>MAA TRADING CO</t>
  </si>
  <si>
    <t>KARANJIA</t>
  </si>
  <si>
    <t>PL/JA/02923</t>
  </si>
  <si>
    <t>09/5/2025</t>
  </si>
  <si>
    <t>PL/JA/02725</t>
  </si>
  <si>
    <t>09.05.2025</t>
  </si>
  <si>
    <t>BISWAKARMA ENTERPRISES</t>
  </si>
  <si>
    <t>12/5/2025</t>
  </si>
  <si>
    <t>PL/JA/02911</t>
  </si>
  <si>
    <t>12.05.2025</t>
  </si>
  <si>
    <t>KALINGA HARDWARE</t>
  </si>
  <si>
    <t>KAMAKHYANAGAR</t>
  </si>
  <si>
    <t>DHENKANAL</t>
  </si>
  <si>
    <t>PL/JA/02906</t>
  </si>
  <si>
    <t>GAJALAXMI HARDWARE STORE</t>
  </si>
  <si>
    <t>KONISI</t>
  </si>
  <si>
    <t>PL/JA/02908</t>
  </si>
  <si>
    <t>CHANDAN ELECTRICAL AND PAINTS</t>
  </si>
  <si>
    <t>RAGADI</t>
  </si>
  <si>
    <t>PL/JA/02909</t>
  </si>
  <si>
    <t>13/5/2025</t>
  </si>
  <si>
    <t>PL/JA/03018</t>
  </si>
  <si>
    <t>13.05.2025</t>
  </si>
  <si>
    <t>MAA MANGALA HARDWARE STORE</t>
  </si>
  <si>
    <t>BUGUDA</t>
  </si>
  <si>
    <t>14/5/2025</t>
  </si>
  <si>
    <t>PL/JA/03575</t>
  </si>
  <si>
    <t>14.05.2025</t>
  </si>
  <si>
    <t>MAA BIMALA HARDWARE SANITARY AND PAINTS</t>
  </si>
  <si>
    <t>PANIORA</t>
  </si>
  <si>
    <t>PL/JA/03108</t>
  </si>
  <si>
    <t>PL/JA/03086</t>
  </si>
  <si>
    <t>SHREE AND SONS COLOURS</t>
  </si>
  <si>
    <t>CHAMPUA</t>
  </si>
  <si>
    <t>PL/JA/03042</t>
  </si>
  <si>
    <t>SAHU CYCLE HARDWARE AND ELECTRINICS</t>
  </si>
  <si>
    <t>UCHHLA</t>
  </si>
  <si>
    <t>PL/JA/03041</t>
  </si>
  <si>
    <t>BAJRANG SALES</t>
  </si>
  <si>
    <t>PARLA</t>
  </si>
  <si>
    <t>15/5/2025</t>
  </si>
  <si>
    <t>PL/JA/03144</t>
  </si>
  <si>
    <t>15.05.2025</t>
  </si>
  <si>
    <t>SAMRUDHI ENTERPRISES</t>
  </si>
  <si>
    <t>HINJILIKATU</t>
  </si>
  <si>
    <t>PL/JA/03151</t>
  </si>
  <si>
    <t>16/5/2025</t>
  </si>
  <si>
    <t>PL/JA/03774</t>
  </si>
  <si>
    <t>16.05.2025</t>
  </si>
  <si>
    <t>17/5/2025</t>
  </si>
  <si>
    <t>PL/JA/03182</t>
  </si>
  <si>
    <t>17.05.2025</t>
  </si>
  <si>
    <t>SHREE SOMNATH HARDWARE AND PAINTS</t>
  </si>
  <si>
    <t>NUAPADA (CUTTACK)</t>
  </si>
  <si>
    <t>PL/JA/03234</t>
  </si>
  <si>
    <t>SAI SANITARY PAINTS AND TILES</t>
  </si>
  <si>
    <t>19/5/2025</t>
  </si>
  <si>
    <t>PL/JA/03888</t>
  </si>
  <si>
    <t>19.05.2025</t>
  </si>
  <si>
    <t>SAI TRADERS</t>
  </si>
  <si>
    <t>JAJATI NAGAR</t>
  </si>
  <si>
    <t>PL/JA/03378</t>
  </si>
  <si>
    <t>PL/JA/03389</t>
  </si>
  <si>
    <t>SAJIT TRADERS</t>
  </si>
  <si>
    <t>KANDIAHAT</t>
  </si>
  <si>
    <t>20/5/2025</t>
  </si>
  <si>
    <t>PL/JA/03441</t>
  </si>
  <si>
    <t>20.05.2025</t>
  </si>
  <si>
    <t>MAHAVIR HARDWARE STORE</t>
  </si>
  <si>
    <t xml:space="preserve">KHUNTUNI </t>
  </si>
  <si>
    <t>PL/JA/03886</t>
  </si>
  <si>
    <t>KALI ENTERPRISES</t>
  </si>
  <si>
    <t>PL/JA/03885</t>
  </si>
  <si>
    <t>PL/JA/03489</t>
  </si>
  <si>
    <t>KANAK DURGA HARDWARE STORE</t>
  </si>
  <si>
    <t>28/5/2025</t>
  </si>
  <si>
    <t>PL/JA/03976</t>
  </si>
  <si>
    <t>21.05.2025</t>
  </si>
  <si>
    <t>ADITYA ENTERPRISES BARAGARH</t>
  </si>
  <si>
    <t>PAIKMAL</t>
  </si>
  <si>
    <t>BARGARH</t>
  </si>
  <si>
    <t>PL/JA/03977</t>
  </si>
  <si>
    <t>21/5/2025</t>
  </si>
  <si>
    <t>PL/JA/03488</t>
  </si>
  <si>
    <t>22/5/2025</t>
  </si>
  <si>
    <t>PL/JA/03676</t>
  </si>
  <si>
    <t>22.05.2025</t>
  </si>
  <si>
    <t>AMBIKA HARDWARE</t>
  </si>
  <si>
    <t>BARIPADA</t>
  </si>
  <si>
    <t>23/5/2025</t>
  </si>
  <si>
    <t>PL/JA/03821</t>
  </si>
  <si>
    <t>23.05.2025</t>
  </si>
  <si>
    <t>AJIT JENA</t>
  </si>
  <si>
    <t>BANKI</t>
  </si>
  <si>
    <t>PL/JA/03830</t>
  </si>
  <si>
    <t>24/5/2025</t>
  </si>
  <si>
    <t>PL/JA/03769</t>
  </si>
  <si>
    <t>PL/JA/03761</t>
  </si>
  <si>
    <t>24.05.2025</t>
  </si>
  <si>
    <t>MAHAVEER ENTERPRISES</t>
  </si>
  <si>
    <t>TITILAGARH</t>
  </si>
  <si>
    <t>PL/JA/03764</t>
  </si>
  <si>
    <t>PL/JA/03766</t>
  </si>
  <si>
    <t>PL/JA/03762</t>
  </si>
  <si>
    <t>27/5/2025</t>
  </si>
  <si>
    <t>PL/JA/04022</t>
  </si>
  <si>
    <t>27.05.2025</t>
  </si>
  <si>
    <t>DURO MAKER</t>
  </si>
  <si>
    <t>BADAMBADI</t>
  </si>
  <si>
    <t>PL/JA/03955</t>
  </si>
  <si>
    <t>28.05.2025</t>
  </si>
  <si>
    <t>PL/JA/04375</t>
  </si>
  <si>
    <t>DURGA MADHAB HARDWARE</t>
  </si>
  <si>
    <t>DIGAPAHANDI</t>
  </si>
  <si>
    <t>31/5/2025</t>
  </si>
  <si>
    <t>PL/JA/04633</t>
  </si>
  <si>
    <t>PL/JA/04002</t>
  </si>
  <si>
    <t>BEBI MAA AGENCY</t>
  </si>
  <si>
    <t>SHERGARH</t>
  </si>
  <si>
    <t>29/5/2025</t>
  </si>
  <si>
    <t>PL/JA/04095</t>
  </si>
  <si>
    <t>29.05.2025</t>
  </si>
  <si>
    <t>PL/JA/04038</t>
  </si>
  <si>
    <t>PL/JA/04591</t>
  </si>
  <si>
    <t>PL/JA/04241</t>
  </si>
  <si>
    <t>OMM SAI AGENCY</t>
  </si>
  <si>
    <t>ANDILO</t>
  </si>
  <si>
    <t>PL/JA/04590</t>
  </si>
  <si>
    <t>SIDHIBINAYAK TRADERS</t>
  </si>
  <si>
    <t>JASIPUR</t>
  </si>
  <si>
    <t>PL/JA/04549</t>
  </si>
  <si>
    <t>30.05.2025</t>
  </si>
  <si>
    <t>BABA HARDWARE AND PAINTS</t>
  </si>
  <si>
    <t>30/5/2025</t>
  </si>
  <si>
    <t>PL/JA/04240</t>
  </si>
  <si>
    <t>PL/JA/04376</t>
  </si>
  <si>
    <t>BIRASINGH TRADERS</t>
  </si>
  <si>
    <t>CHHATRAPUR</t>
  </si>
  <si>
    <t>PL/JA/04544</t>
  </si>
  <si>
    <t>31.05.2025</t>
  </si>
  <si>
    <t>PL/JA/04542</t>
  </si>
  <si>
    <t>PL/JA/04632</t>
  </si>
  <si>
    <t>PL/JA/04734</t>
  </si>
  <si>
    <t>RANISATI PLY AND PAINTS</t>
  </si>
  <si>
    <t>ATTABIRA</t>
  </si>
  <si>
    <t>PL/JA/04733</t>
  </si>
  <si>
    <t>PL/JA/04780</t>
  </si>
  <si>
    <t>PL/JA/04735</t>
  </si>
  <si>
    <t>PL/JA/04736</t>
  </si>
  <si>
    <t>PL/JA/04737</t>
  </si>
  <si>
    <t>PL/JA/04652</t>
  </si>
  <si>
    <t>PL/JA/04270</t>
  </si>
  <si>
    <t>PL/JA/04653</t>
  </si>
  <si>
    <t>PL/JA/04374</t>
  </si>
  <si>
    <t>PL/JA/04654</t>
  </si>
  <si>
    <t>PL/JA/04450</t>
  </si>
  <si>
    <t>RESHMA PLY AND GLASS</t>
  </si>
  <si>
    <t>ANDOLA</t>
  </si>
  <si>
    <t>PL/JA/04505</t>
  </si>
  <si>
    <t>AHALYA HARDWARE STORE</t>
  </si>
  <si>
    <t>KHUNTA</t>
  </si>
  <si>
    <t>PL/JA/04543</t>
  </si>
  <si>
    <t>PL/JA/04449</t>
  </si>
  <si>
    <t>PL/JA/02724</t>
  </si>
  <si>
    <t>08.05.2025</t>
  </si>
  <si>
    <t>MACHINE</t>
  </si>
  <si>
    <t>(RUPEES TWO LAKH TWENTY SEVEN THOUSAND SEVENTY EIGHT ONLY)</t>
  </si>
  <si>
    <t xml:space="preserve">
MONTH : MAY, 2025
Bill Date:  31/05/2025
Bill NO : 7853
Total Amount:  227078.00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</si>
</sst>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wrapText="1"/>
    </xf>
    <xf numFmtId="2" fontId="0" fillId="0" borderId="1" xfId="0" applyNumberForma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0" xfId="0" applyNumberFormat="1" applyFont="1" applyFill="1" applyAlignment="1">
      <alignment wrapText="1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2" fontId="0" fillId="0" borderId="0" xfId="0" applyNumberFormat="1" applyFont="1" applyBorder="1" applyAlignment="1"/>
    <xf numFmtId="0" fontId="0" fillId="0" borderId="16" xfId="0" applyFont="1" applyBorder="1" applyAlignment="1"/>
    <xf numFmtId="4" fontId="5" fillId="0" borderId="0" xfId="0" applyNumberFormat="1" applyFont="1"/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4" fillId="0" borderId="20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</cellXfs>
  <cellStyles count="2">
    <cellStyle name="Normal" xfId="0" builtinId="0"/>
    <cellStyle name="Normal 2" xfId="1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6</xdr:col>
      <xdr:colOff>352426</xdr:colOff>
      <xdr:row>1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workbookViewId="0">
      <selection activeCell="T8" sqref="T8"/>
    </sheetView>
  </sheetViews>
  <sheetFormatPr defaultRowHeight="15"/>
  <cols>
    <col min="1" max="1" width="4.7109375" style="1" customWidth="1"/>
    <col min="2" max="2" width="9.7109375" style="1" bestFit="1" customWidth="1"/>
    <col min="3" max="3" width="11.7109375" style="51" bestFit="1" customWidth="1"/>
    <col min="4" max="4" width="10.140625" style="1" bestFit="1" customWidth="1"/>
    <col min="5" max="5" width="10.85546875" style="28" customWidth="1"/>
    <col min="6" max="6" width="24.7109375" style="28" customWidth="1"/>
    <col min="7" max="7" width="6.42578125" style="1" bestFit="1" customWidth="1"/>
    <col min="8" max="8" width="17.85546875" style="1" bestFit="1" customWidth="1"/>
    <col min="9" max="9" width="13.28515625" style="2" customWidth="1"/>
    <col min="10" max="10" width="5.85546875" style="2" bestFit="1" customWidth="1"/>
    <col min="11" max="11" width="6" style="2" customWidth="1"/>
    <col min="12" max="12" width="8.28515625" style="2" bestFit="1" customWidth="1"/>
    <col min="13" max="13" width="5.7109375" style="1" customWidth="1"/>
    <col min="14" max="14" width="8.5703125" style="1" bestFit="1" customWidth="1"/>
    <col min="15" max="15" width="11.42578125" style="1" bestFit="1" customWidth="1"/>
    <col min="16" max="17" width="9.5703125" style="1" bestFit="1" customWidth="1"/>
    <col min="18" max="18" width="9.140625" style="1"/>
    <col min="19" max="19" width="10.5703125" style="1" bestFit="1" customWidth="1"/>
    <col min="20" max="20" width="9.5703125" style="1" bestFit="1" customWidth="1"/>
    <col min="21" max="16384" width="9.140625" style="1"/>
  </cols>
  <sheetData>
    <row r="1" spans="1:19" ht="15.75" thickBot="1"/>
    <row r="2" spans="1:19" ht="90" customHeight="1" thickBot="1">
      <c r="A2" s="74"/>
      <c r="B2" s="75"/>
      <c r="C2" s="75"/>
      <c r="D2" s="75"/>
      <c r="E2" s="75"/>
      <c r="F2" s="75"/>
      <c r="G2" s="76"/>
      <c r="H2" s="41"/>
      <c r="I2" s="39"/>
      <c r="J2" s="39"/>
      <c r="K2" s="40"/>
      <c r="L2" s="86" t="s">
        <v>87</v>
      </c>
      <c r="M2" s="87"/>
      <c r="N2" s="87"/>
      <c r="O2" s="87"/>
      <c r="P2" s="39"/>
      <c r="Q2" s="40"/>
      <c r="S2" s="2"/>
    </row>
    <row r="3" spans="1:19" s="3" customFormat="1" ht="75.75" customHeight="1" thickBot="1">
      <c r="A3" s="77" t="s">
        <v>84</v>
      </c>
      <c r="B3" s="78"/>
      <c r="C3" s="78"/>
      <c r="D3" s="78"/>
      <c r="E3" s="78"/>
      <c r="F3" s="78"/>
      <c r="G3" s="79"/>
      <c r="H3" s="36"/>
      <c r="I3" s="37"/>
      <c r="J3" s="37"/>
      <c r="K3" s="38"/>
      <c r="L3" s="88" t="s">
        <v>304</v>
      </c>
      <c r="M3" s="89"/>
      <c r="N3" s="89"/>
      <c r="O3" s="89"/>
      <c r="P3" s="89"/>
      <c r="Q3" s="90"/>
      <c r="R3" s="14"/>
      <c r="S3" s="14"/>
    </row>
    <row r="4" spans="1:19" s="29" customFormat="1" ht="48" customHeight="1" thickBot="1">
      <c r="A4" s="8" t="s">
        <v>0</v>
      </c>
      <c r="B4" s="9" t="s">
        <v>14</v>
      </c>
      <c r="C4" s="9" t="s">
        <v>1</v>
      </c>
      <c r="D4" s="9" t="s">
        <v>15</v>
      </c>
      <c r="E4" s="10" t="s">
        <v>16</v>
      </c>
      <c r="F4" s="10" t="s">
        <v>2</v>
      </c>
      <c r="G4" s="9" t="s">
        <v>8</v>
      </c>
      <c r="H4" s="10" t="s">
        <v>3</v>
      </c>
      <c r="I4" s="9" t="s">
        <v>13</v>
      </c>
      <c r="J4" s="7" t="s">
        <v>26</v>
      </c>
      <c r="K4" s="11" t="s">
        <v>4</v>
      </c>
      <c r="L4" s="12" t="s">
        <v>5</v>
      </c>
      <c r="M4" s="13" t="s">
        <v>6</v>
      </c>
      <c r="N4" s="33" t="s">
        <v>10</v>
      </c>
      <c r="O4" s="34" t="s">
        <v>85</v>
      </c>
      <c r="P4" s="35" t="s">
        <v>86</v>
      </c>
      <c r="Q4" s="16" t="s">
        <v>23</v>
      </c>
    </row>
    <row r="5" spans="1:19" s="4" customFormat="1" ht="15.95" customHeight="1">
      <c r="A5" s="43">
        <v>1</v>
      </c>
      <c r="B5" s="48" t="s">
        <v>126</v>
      </c>
      <c r="C5" s="48" t="s">
        <v>127</v>
      </c>
      <c r="D5" s="60" t="s">
        <v>128</v>
      </c>
      <c r="E5" s="61">
        <v>2691540076</v>
      </c>
      <c r="F5" s="62" t="s">
        <v>129</v>
      </c>
      <c r="G5" s="60" t="s">
        <v>9</v>
      </c>
      <c r="H5" s="62" t="s">
        <v>130</v>
      </c>
      <c r="I5" s="60" t="s">
        <v>108</v>
      </c>
      <c r="J5" s="60">
        <v>210</v>
      </c>
      <c r="K5" s="63">
        <v>2</v>
      </c>
      <c r="L5" s="64">
        <v>15</v>
      </c>
      <c r="M5" s="44">
        <v>3</v>
      </c>
      <c r="N5" s="44">
        <f t="shared" ref="N5:N36" si="0">L5*M5</f>
        <v>45</v>
      </c>
      <c r="O5" s="44">
        <v>300</v>
      </c>
      <c r="P5" s="44">
        <f t="shared" ref="P5:P36" si="1">N5+O5</f>
        <v>345</v>
      </c>
      <c r="Q5" s="49"/>
    </row>
    <row r="6" spans="1:19" s="4" customFormat="1" ht="15.95" customHeight="1">
      <c r="A6" s="45">
        <f>A5+1</f>
        <v>2</v>
      </c>
      <c r="B6" s="46" t="s">
        <v>131</v>
      </c>
      <c r="C6" s="46" t="s">
        <v>132</v>
      </c>
      <c r="D6" s="54" t="s">
        <v>133</v>
      </c>
      <c r="E6" s="55">
        <v>2691540077</v>
      </c>
      <c r="F6" s="56" t="s">
        <v>119</v>
      </c>
      <c r="G6" s="54" t="s">
        <v>9</v>
      </c>
      <c r="H6" s="56" t="s">
        <v>120</v>
      </c>
      <c r="I6" s="54" t="s">
        <v>102</v>
      </c>
      <c r="J6" s="54">
        <v>320</v>
      </c>
      <c r="K6" s="57">
        <v>2</v>
      </c>
      <c r="L6" s="58">
        <v>59</v>
      </c>
      <c r="M6" s="42">
        <v>3.75</v>
      </c>
      <c r="N6" s="42">
        <f t="shared" si="0"/>
        <v>221.25</v>
      </c>
      <c r="O6" s="42">
        <v>400</v>
      </c>
      <c r="P6" s="42">
        <f t="shared" si="1"/>
        <v>621.25</v>
      </c>
      <c r="Q6" s="50" t="s">
        <v>97</v>
      </c>
    </row>
    <row r="7" spans="1:19" s="4" customFormat="1" ht="15.95" customHeight="1">
      <c r="A7" s="45">
        <f t="shared" ref="A7:A70" si="2">A6+1</f>
        <v>3</v>
      </c>
      <c r="B7" s="46" t="s">
        <v>134</v>
      </c>
      <c r="C7" s="55" t="s">
        <v>135</v>
      </c>
      <c r="D7" s="54" t="s">
        <v>136</v>
      </c>
      <c r="E7" s="55">
        <v>2691540078</v>
      </c>
      <c r="F7" s="56" t="s">
        <v>137</v>
      </c>
      <c r="G7" s="54" t="s">
        <v>9</v>
      </c>
      <c r="H7" s="56" t="s">
        <v>138</v>
      </c>
      <c r="I7" s="54" t="s">
        <v>109</v>
      </c>
      <c r="J7" s="54">
        <v>250</v>
      </c>
      <c r="K7" s="57">
        <v>31</v>
      </c>
      <c r="L7" s="58">
        <v>711</v>
      </c>
      <c r="M7" s="42">
        <v>3</v>
      </c>
      <c r="N7" s="42">
        <f t="shared" si="0"/>
        <v>2133</v>
      </c>
      <c r="O7" s="42">
        <v>1000</v>
      </c>
      <c r="P7" s="42">
        <f t="shared" si="1"/>
        <v>3133</v>
      </c>
      <c r="Q7" s="65"/>
    </row>
    <row r="8" spans="1:19" s="4" customFormat="1" ht="15.95" customHeight="1">
      <c r="A8" s="45">
        <f t="shared" si="2"/>
        <v>4</v>
      </c>
      <c r="B8" s="55" t="s">
        <v>134</v>
      </c>
      <c r="C8" s="55" t="s">
        <v>139</v>
      </c>
      <c r="D8" s="54" t="s">
        <v>136</v>
      </c>
      <c r="E8" s="55">
        <v>2691540079</v>
      </c>
      <c r="F8" s="56" t="s">
        <v>110</v>
      </c>
      <c r="G8" s="54" t="s">
        <v>9</v>
      </c>
      <c r="H8" s="56" t="s">
        <v>111</v>
      </c>
      <c r="I8" s="54" t="s">
        <v>112</v>
      </c>
      <c r="J8" s="54">
        <v>480</v>
      </c>
      <c r="K8" s="57">
        <v>10</v>
      </c>
      <c r="L8" s="58">
        <v>96</v>
      </c>
      <c r="M8" s="59">
        <v>4.25</v>
      </c>
      <c r="N8" s="59">
        <f t="shared" si="0"/>
        <v>408</v>
      </c>
      <c r="O8" s="59">
        <v>3000</v>
      </c>
      <c r="P8" s="59">
        <f t="shared" si="1"/>
        <v>3408</v>
      </c>
      <c r="Q8" s="65"/>
    </row>
    <row r="9" spans="1:19" s="4" customFormat="1" ht="30">
      <c r="A9" s="45">
        <f t="shared" si="2"/>
        <v>5</v>
      </c>
      <c r="B9" s="46" t="s">
        <v>140</v>
      </c>
      <c r="C9" s="46" t="s">
        <v>141</v>
      </c>
      <c r="D9" s="54" t="s">
        <v>142</v>
      </c>
      <c r="E9" s="55">
        <v>2691540080</v>
      </c>
      <c r="F9" s="56" t="s">
        <v>143</v>
      </c>
      <c r="G9" s="54" t="s">
        <v>9</v>
      </c>
      <c r="H9" s="56" t="s">
        <v>115</v>
      </c>
      <c r="I9" s="54" t="s">
        <v>7</v>
      </c>
      <c r="J9" s="54">
        <v>150</v>
      </c>
      <c r="K9" s="57">
        <v>10</v>
      </c>
      <c r="L9" s="58">
        <v>96</v>
      </c>
      <c r="M9" s="42">
        <v>3</v>
      </c>
      <c r="N9" s="42">
        <f t="shared" si="0"/>
        <v>288</v>
      </c>
      <c r="O9" s="42">
        <v>0</v>
      </c>
      <c r="P9" s="42">
        <f t="shared" si="1"/>
        <v>288</v>
      </c>
      <c r="Q9" s="50"/>
    </row>
    <row r="10" spans="1:19" s="4" customFormat="1" ht="15" customHeight="1">
      <c r="A10" s="45">
        <f t="shared" si="2"/>
        <v>6</v>
      </c>
      <c r="B10" s="46" t="s">
        <v>144</v>
      </c>
      <c r="C10" s="46" t="s">
        <v>145</v>
      </c>
      <c r="D10" s="54" t="s">
        <v>146</v>
      </c>
      <c r="E10" s="55">
        <v>2691540081</v>
      </c>
      <c r="F10" s="56" t="s">
        <v>147</v>
      </c>
      <c r="G10" s="54" t="s">
        <v>9</v>
      </c>
      <c r="H10" s="56" t="s">
        <v>148</v>
      </c>
      <c r="I10" s="54" t="s">
        <v>149</v>
      </c>
      <c r="J10" s="54">
        <v>90</v>
      </c>
      <c r="K10" s="57">
        <v>61</v>
      </c>
      <c r="L10" s="58">
        <v>1064</v>
      </c>
      <c r="M10" s="42">
        <v>2.25</v>
      </c>
      <c r="N10" s="42">
        <f t="shared" si="0"/>
        <v>2394</v>
      </c>
      <c r="O10" s="42">
        <v>200</v>
      </c>
      <c r="P10" s="42">
        <f t="shared" si="1"/>
        <v>2594</v>
      </c>
      <c r="Q10" s="50" t="s">
        <v>89</v>
      </c>
    </row>
    <row r="11" spans="1:19" s="4" customFormat="1" ht="30">
      <c r="A11" s="45">
        <f t="shared" si="2"/>
        <v>7</v>
      </c>
      <c r="B11" s="46" t="s">
        <v>144</v>
      </c>
      <c r="C11" s="46" t="s">
        <v>150</v>
      </c>
      <c r="D11" s="54" t="s">
        <v>146</v>
      </c>
      <c r="E11" s="55">
        <v>2691540082</v>
      </c>
      <c r="F11" s="56" t="s">
        <v>151</v>
      </c>
      <c r="G11" s="54" t="s">
        <v>9</v>
      </c>
      <c r="H11" s="56" t="s">
        <v>152</v>
      </c>
      <c r="I11" s="54" t="s">
        <v>21</v>
      </c>
      <c r="J11" s="54">
        <v>210</v>
      </c>
      <c r="K11" s="57">
        <v>119</v>
      </c>
      <c r="L11" s="58">
        <v>2205</v>
      </c>
      <c r="M11" s="42">
        <v>3</v>
      </c>
      <c r="N11" s="42">
        <f t="shared" si="0"/>
        <v>6615</v>
      </c>
      <c r="O11" s="42">
        <v>1000</v>
      </c>
      <c r="P11" s="42">
        <f t="shared" si="1"/>
        <v>7615</v>
      </c>
      <c r="Q11" s="50" t="s">
        <v>116</v>
      </c>
    </row>
    <row r="12" spans="1:19" s="4" customFormat="1" ht="30">
      <c r="A12" s="45">
        <f t="shared" si="2"/>
        <v>8</v>
      </c>
      <c r="B12" s="46" t="s">
        <v>144</v>
      </c>
      <c r="C12" s="46" t="s">
        <v>153</v>
      </c>
      <c r="D12" s="54" t="s">
        <v>146</v>
      </c>
      <c r="E12" s="55">
        <v>2691540083</v>
      </c>
      <c r="F12" s="56" t="s">
        <v>154</v>
      </c>
      <c r="G12" s="54" t="s">
        <v>9</v>
      </c>
      <c r="H12" s="56" t="s">
        <v>155</v>
      </c>
      <c r="I12" s="54" t="s">
        <v>18</v>
      </c>
      <c r="J12" s="54">
        <v>85</v>
      </c>
      <c r="K12" s="57">
        <v>26</v>
      </c>
      <c r="L12" s="58">
        <v>327</v>
      </c>
      <c r="M12" s="42">
        <v>2.25</v>
      </c>
      <c r="N12" s="42">
        <f t="shared" si="0"/>
        <v>735.75</v>
      </c>
      <c r="O12" s="42">
        <v>0</v>
      </c>
      <c r="P12" s="42">
        <f t="shared" si="1"/>
        <v>735.75</v>
      </c>
      <c r="Q12" s="50"/>
    </row>
    <row r="13" spans="1:19" s="4" customFormat="1" ht="30">
      <c r="A13" s="45">
        <f t="shared" si="2"/>
        <v>9</v>
      </c>
      <c r="B13" s="46" t="s">
        <v>144</v>
      </c>
      <c r="C13" s="46" t="s">
        <v>156</v>
      </c>
      <c r="D13" s="54" t="s">
        <v>146</v>
      </c>
      <c r="E13" s="55">
        <v>2691540084</v>
      </c>
      <c r="F13" s="56" t="s">
        <v>154</v>
      </c>
      <c r="G13" s="54" t="s">
        <v>9</v>
      </c>
      <c r="H13" s="56" t="s">
        <v>155</v>
      </c>
      <c r="I13" s="54" t="s">
        <v>18</v>
      </c>
      <c r="J13" s="54">
        <v>85</v>
      </c>
      <c r="K13" s="57">
        <v>106</v>
      </c>
      <c r="L13" s="58">
        <v>2085</v>
      </c>
      <c r="M13" s="42">
        <v>2.25</v>
      </c>
      <c r="N13" s="42">
        <f t="shared" si="0"/>
        <v>4691.25</v>
      </c>
      <c r="O13" s="42">
        <v>1000</v>
      </c>
      <c r="P13" s="42">
        <f t="shared" si="1"/>
        <v>5691.25</v>
      </c>
      <c r="Q13" s="50"/>
    </row>
    <row r="14" spans="1:19" s="4" customFormat="1" ht="30">
      <c r="A14" s="45">
        <f t="shared" si="2"/>
        <v>10</v>
      </c>
      <c r="B14" s="46" t="s">
        <v>157</v>
      </c>
      <c r="C14" s="55" t="s">
        <v>158</v>
      </c>
      <c r="D14" s="54" t="s">
        <v>159</v>
      </c>
      <c r="E14" s="55">
        <v>2691540085</v>
      </c>
      <c r="F14" s="56" t="s">
        <v>160</v>
      </c>
      <c r="G14" s="54" t="s">
        <v>9</v>
      </c>
      <c r="H14" s="56" t="s">
        <v>161</v>
      </c>
      <c r="I14" s="54" t="s">
        <v>21</v>
      </c>
      <c r="J14" s="54">
        <v>200</v>
      </c>
      <c r="K14" s="57">
        <v>61</v>
      </c>
      <c r="L14" s="58">
        <v>1189</v>
      </c>
      <c r="M14" s="42">
        <v>3</v>
      </c>
      <c r="N14" s="42">
        <f t="shared" si="0"/>
        <v>3567</v>
      </c>
      <c r="O14" s="42">
        <v>1500</v>
      </c>
      <c r="P14" s="42">
        <f t="shared" si="1"/>
        <v>5067</v>
      </c>
      <c r="Q14" s="50" t="s">
        <v>116</v>
      </c>
    </row>
    <row r="15" spans="1:19" s="4" customFormat="1" ht="30">
      <c r="A15" s="45">
        <f t="shared" si="2"/>
        <v>11</v>
      </c>
      <c r="B15" s="46" t="s">
        <v>162</v>
      </c>
      <c r="C15" s="46" t="s">
        <v>163</v>
      </c>
      <c r="D15" s="54" t="s">
        <v>164</v>
      </c>
      <c r="E15" s="55">
        <v>2691540086</v>
      </c>
      <c r="F15" s="56" t="s">
        <v>165</v>
      </c>
      <c r="G15" s="54" t="s">
        <v>9</v>
      </c>
      <c r="H15" s="56" t="s">
        <v>166</v>
      </c>
      <c r="I15" s="54" t="s">
        <v>96</v>
      </c>
      <c r="J15" s="54">
        <v>65</v>
      </c>
      <c r="K15" s="57">
        <v>67</v>
      </c>
      <c r="L15" s="58">
        <v>1273</v>
      </c>
      <c r="M15" s="42">
        <v>2.25</v>
      </c>
      <c r="N15" s="42">
        <f t="shared" si="0"/>
        <v>2864.25</v>
      </c>
      <c r="O15" s="42">
        <v>500</v>
      </c>
      <c r="P15" s="42">
        <f t="shared" si="1"/>
        <v>3364.25</v>
      </c>
      <c r="Q15" s="50" t="s">
        <v>88</v>
      </c>
    </row>
    <row r="16" spans="1:19" s="4" customFormat="1" ht="15.95" customHeight="1">
      <c r="A16" s="45">
        <f t="shared" si="2"/>
        <v>12</v>
      </c>
      <c r="B16" s="46" t="s">
        <v>162</v>
      </c>
      <c r="C16" s="46" t="s">
        <v>167</v>
      </c>
      <c r="D16" s="54" t="s">
        <v>164</v>
      </c>
      <c r="E16" s="55">
        <v>2691540087</v>
      </c>
      <c r="F16" s="56" t="s">
        <v>119</v>
      </c>
      <c r="G16" s="54" t="s">
        <v>9</v>
      </c>
      <c r="H16" s="56" t="s">
        <v>120</v>
      </c>
      <c r="I16" s="54" t="s">
        <v>102</v>
      </c>
      <c r="J16" s="54">
        <v>320</v>
      </c>
      <c r="K16" s="57">
        <v>38</v>
      </c>
      <c r="L16" s="58">
        <v>887</v>
      </c>
      <c r="M16" s="42">
        <v>3.75</v>
      </c>
      <c r="N16" s="42">
        <f t="shared" si="0"/>
        <v>3326.25</v>
      </c>
      <c r="O16" s="42">
        <v>800</v>
      </c>
      <c r="P16" s="42">
        <f t="shared" si="1"/>
        <v>4126.25</v>
      </c>
      <c r="Q16" s="50"/>
    </row>
    <row r="17" spans="1:17" s="4" customFormat="1" ht="15.95" customHeight="1">
      <c r="A17" s="45">
        <f t="shared" si="2"/>
        <v>13</v>
      </c>
      <c r="B17" s="46" t="s">
        <v>162</v>
      </c>
      <c r="C17" s="55" t="s">
        <v>168</v>
      </c>
      <c r="D17" s="54" t="s">
        <v>164</v>
      </c>
      <c r="E17" s="55">
        <v>2691540088</v>
      </c>
      <c r="F17" s="56" t="s">
        <v>169</v>
      </c>
      <c r="G17" s="54" t="s">
        <v>9</v>
      </c>
      <c r="H17" s="56" t="s">
        <v>170</v>
      </c>
      <c r="I17" s="54" t="s">
        <v>22</v>
      </c>
      <c r="J17" s="54">
        <v>260</v>
      </c>
      <c r="K17" s="57">
        <v>23</v>
      </c>
      <c r="L17" s="58">
        <v>367</v>
      </c>
      <c r="M17" s="42">
        <v>3.75</v>
      </c>
      <c r="N17" s="42">
        <f t="shared" si="0"/>
        <v>1376.25</v>
      </c>
      <c r="O17" s="42">
        <v>1000</v>
      </c>
      <c r="P17" s="42">
        <f t="shared" si="1"/>
        <v>2376.25</v>
      </c>
      <c r="Q17" s="65"/>
    </row>
    <row r="18" spans="1:17" s="4" customFormat="1" ht="30">
      <c r="A18" s="45">
        <f t="shared" si="2"/>
        <v>14</v>
      </c>
      <c r="B18" s="46" t="s">
        <v>162</v>
      </c>
      <c r="C18" s="55" t="s">
        <v>171</v>
      </c>
      <c r="D18" s="54" t="s">
        <v>164</v>
      </c>
      <c r="E18" s="55">
        <v>2691540089</v>
      </c>
      <c r="F18" s="56" t="s">
        <v>172</v>
      </c>
      <c r="G18" s="54" t="s">
        <v>9</v>
      </c>
      <c r="H18" s="56" t="s">
        <v>173</v>
      </c>
      <c r="I18" s="54" t="s">
        <v>95</v>
      </c>
      <c r="J18" s="54">
        <v>530</v>
      </c>
      <c r="K18" s="57">
        <v>3</v>
      </c>
      <c r="L18" s="58">
        <v>64</v>
      </c>
      <c r="M18" s="42">
        <v>4.25</v>
      </c>
      <c r="N18" s="42">
        <f t="shared" si="0"/>
        <v>272</v>
      </c>
      <c r="O18" s="42">
        <v>0</v>
      </c>
      <c r="P18" s="42">
        <f t="shared" si="1"/>
        <v>272</v>
      </c>
      <c r="Q18" s="65"/>
    </row>
    <row r="19" spans="1:17" s="4" customFormat="1" ht="15.95" customHeight="1">
      <c r="A19" s="45">
        <f t="shared" si="2"/>
        <v>15</v>
      </c>
      <c r="B19" s="46" t="s">
        <v>162</v>
      </c>
      <c r="C19" s="46" t="s">
        <v>174</v>
      </c>
      <c r="D19" s="54" t="s">
        <v>164</v>
      </c>
      <c r="E19" s="55">
        <v>2691540090</v>
      </c>
      <c r="F19" s="56" t="s">
        <v>175</v>
      </c>
      <c r="G19" s="54" t="s">
        <v>9</v>
      </c>
      <c r="H19" s="56" t="s">
        <v>176</v>
      </c>
      <c r="I19" s="54" t="s">
        <v>95</v>
      </c>
      <c r="J19" s="54">
        <v>520</v>
      </c>
      <c r="K19" s="57">
        <v>59</v>
      </c>
      <c r="L19" s="58">
        <v>767</v>
      </c>
      <c r="M19" s="42">
        <v>4.25</v>
      </c>
      <c r="N19" s="42">
        <f t="shared" si="0"/>
        <v>3259.75</v>
      </c>
      <c r="O19" s="42">
        <v>1500</v>
      </c>
      <c r="P19" s="42">
        <f t="shared" si="1"/>
        <v>4759.75</v>
      </c>
      <c r="Q19" s="50"/>
    </row>
    <row r="20" spans="1:17" s="4" customFormat="1" ht="15.95" customHeight="1">
      <c r="A20" s="45">
        <f t="shared" si="2"/>
        <v>16</v>
      </c>
      <c r="B20" s="46" t="s">
        <v>177</v>
      </c>
      <c r="C20" s="46" t="s">
        <v>178</v>
      </c>
      <c r="D20" s="54" t="s">
        <v>179</v>
      </c>
      <c r="E20" s="55">
        <v>2691540091</v>
      </c>
      <c r="F20" s="56" t="s">
        <v>180</v>
      </c>
      <c r="G20" s="54" t="s">
        <v>9</v>
      </c>
      <c r="H20" s="56" t="s">
        <v>181</v>
      </c>
      <c r="I20" s="54" t="s">
        <v>21</v>
      </c>
      <c r="J20" s="54">
        <v>235</v>
      </c>
      <c r="K20" s="57">
        <v>58</v>
      </c>
      <c r="L20" s="58">
        <v>1009</v>
      </c>
      <c r="M20" s="42">
        <v>3</v>
      </c>
      <c r="N20" s="42">
        <f t="shared" si="0"/>
        <v>3027</v>
      </c>
      <c r="O20" s="42">
        <v>1000</v>
      </c>
      <c r="P20" s="42">
        <f t="shared" si="1"/>
        <v>4027</v>
      </c>
      <c r="Q20" s="50" t="s">
        <v>116</v>
      </c>
    </row>
    <row r="21" spans="1:17" s="4" customFormat="1" ht="30">
      <c r="A21" s="45">
        <f t="shared" si="2"/>
        <v>17</v>
      </c>
      <c r="B21" s="46" t="s">
        <v>177</v>
      </c>
      <c r="C21" s="55" t="s">
        <v>182</v>
      </c>
      <c r="D21" s="54" t="s">
        <v>179</v>
      </c>
      <c r="E21" s="55">
        <v>2691540092</v>
      </c>
      <c r="F21" s="56" t="s">
        <v>172</v>
      </c>
      <c r="G21" s="54" t="s">
        <v>9</v>
      </c>
      <c r="H21" s="56" t="s">
        <v>173</v>
      </c>
      <c r="I21" s="54" t="s">
        <v>95</v>
      </c>
      <c r="J21" s="54">
        <v>530</v>
      </c>
      <c r="K21" s="57">
        <v>51</v>
      </c>
      <c r="L21" s="58">
        <v>730</v>
      </c>
      <c r="M21" s="42">
        <v>4.25</v>
      </c>
      <c r="N21" s="42">
        <f t="shared" si="0"/>
        <v>3102.5</v>
      </c>
      <c r="O21" s="42">
        <v>1500</v>
      </c>
      <c r="P21" s="42">
        <f t="shared" si="1"/>
        <v>4602.5</v>
      </c>
      <c r="Q21" s="50" t="s">
        <v>97</v>
      </c>
    </row>
    <row r="22" spans="1:17" s="4" customFormat="1" ht="15.95" customHeight="1">
      <c r="A22" s="45">
        <f t="shared" si="2"/>
        <v>18</v>
      </c>
      <c r="B22" s="46" t="s">
        <v>183</v>
      </c>
      <c r="C22" s="46" t="s">
        <v>184</v>
      </c>
      <c r="D22" s="54" t="s">
        <v>185</v>
      </c>
      <c r="E22" s="55">
        <v>2691540093</v>
      </c>
      <c r="F22" s="56" t="s">
        <v>103</v>
      </c>
      <c r="G22" s="54" t="s">
        <v>9</v>
      </c>
      <c r="H22" s="56" t="s">
        <v>104</v>
      </c>
      <c r="I22" s="54" t="s">
        <v>105</v>
      </c>
      <c r="J22" s="54">
        <v>430</v>
      </c>
      <c r="K22" s="57">
        <v>39</v>
      </c>
      <c r="L22" s="58">
        <v>816</v>
      </c>
      <c r="M22" s="42">
        <v>4.25</v>
      </c>
      <c r="N22" s="42">
        <f t="shared" si="0"/>
        <v>3468</v>
      </c>
      <c r="O22" s="42">
        <v>1500</v>
      </c>
      <c r="P22" s="42">
        <f t="shared" si="1"/>
        <v>4968</v>
      </c>
      <c r="Q22" s="50"/>
    </row>
    <row r="23" spans="1:17" s="4" customFormat="1" ht="30">
      <c r="A23" s="45">
        <f t="shared" si="2"/>
        <v>19</v>
      </c>
      <c r="B23" s="46" t="s">
        <v>186</v>
      </c>
      <c r="C23" s="46" t="s">
        <v>187</v>
      </c>
      <c r="D23" s="54" t="s">
        <v>188</v>
      </c>
      <c r="E23" s="55">
        <v>2691540094</v>
      </c>
      <c r="F23" s="56" t="s">
        <v>189</v>
      </c>
      <c r="G23" s="54" t="s">
        <v>9</v>
      </c>
      <c r="H23" s="47" t="s">
        <v>190</v>
      </c>
      <c r="I23" s="54" t="s">
        <v>17</v>
      </c>
      <c r="J23" s="54">
        <v>15</v>
      </c>
      <c r="K23" s="57">
        <v>14</v>
      </c>
      <c r="L23" s="58">
        <v>152</v>
      </c>
      <c r="M23" s="42">
        <v>1.5</v>
      </c>
      <c r="N23" s="42">
        <f t="shared" si="0"/>
        <v>228</v>
      </c>
      <c r="O23" s="42">
        <v>0</v>
      </c>
      <c r="P23" s="42">
        <f t="shared" si="1"/>
        <v>228</v>
      </c>
      <c r="Q23" s="50"/>
    </row>
    <row r="24" spans="1:17" s="4" customFormat="1" ht="30">
      <c r="A24" s="45">
        <f t="shared" si="2"/>
        <v>20</v>
      </c>
      <c r="B24" s="46" t="s">
        <v>186</v>
      </c>
      <c r="C24" s="46" t="s">
        <v>191</v>
      </c>
      <c r="D24" s="54" t="s">
        <v>188</v>
      </c>
      <c r="E24" s="55">
        <v>2691540095</v>
      </c>
      <c r="F24" s="56" t="s">
        <v>192</v>
      </c>
      <c r="G24" s="54" t="s">
        <v>9</v>
      </c>
      <c r="H24" s="56" t="s">
        <v>70</v>
      </c>
      <c r="I24" s="54" t="s">
        <v>71</v>
      </c>
      <c r="J24" s="54">
        <v>120</v>
      </c>
      <c r="K24" s="57">
        <v>203</v>
      </c>
      <c r="L24" s="58">
        <v>4656</v>
      </c>
      <c r="M24" s="42">
        <v>2.25</v>
      </c>
      <c r="N24" s="42">
        <f t="shared" si="0"/>
        <v>10476</v>
      </c>
      <c r="O24" s="42">
        <v>1000</v>
      </c>
      <c r="P24" s="42">
        <f t="shared" si="1"/>
        <v>11476</v>
      </c>
      <c r="Q24" s="50" t="s">
        <v>116</v>
      </c>
    </row>
    <row r="25" spans="1:17" s="4" customFormat="1" ht="15.95" customHeight="1">
      <c r="A25" s="45">
        <f t="shared" si="2"/>
        <v>21</v>
      </c>
      <c r="B25" s="46" t="s">
        <v>193</v>
      </c>
      <c r="C25" s="55" t="s">
        <v>194</v>
      </c>
      <c r="D25" s="54" t="s">
        <v>195</v>
      </c>
      <c r="E25" s="55">
        <v>2691540096</v>
      </c>
      <c r="F25" s="56" t="s">
        <v>196</v>
      </c>
      <c r="G25" s="54" t="s">
        <v>9</v>
      </c>
      <c r="H25" s="56" t="s">
        <v>197</v>
      </c>
      <c r="I25" s="54" t="s">
        <v>18</v>
      </c>
      <c r="J25" s="54">
        <v>70</v>
      </c>
      <c r="K25" s="57">
        <v>48</v>
      </c>
      <c r="L25" s="58">
        <v>765</v>
      </c>
      <c r="M25" s="42">
        <v>2.25</v>
      </c>
      <c r="N25" s="42">
        <f t="shared" si="0"/>
        <v>1721.25</v>
      </c>
      <c r="O25" s="42">
        <v>500</v>
      </c>
      <c r="P25" s="42">
        <f t="shared" si="1"/>
        <v>2221.25</v>
      </c>
      <c r="Q25" s="65"/>
    </row>
    <row r="26" spans="1:17" s="4" customFormat="1" ht="15.95" customHeight="1">
      <c r="A26" s="45">
        <f t="shared" si="2"/>
        <v>22</v>
      </c>
      <c r="B26" s="46" t="s">
        <v>193</v>
      </c>
      <c r="C26" s="46" t="s">
        <v>198</v>
      </c>
      <c r="D26" s="54" t="s">
        <v>195</v>
      </c>
      <c r="E26" s="55">
        <v>2691540097</v>
      </c>
      <c r="F26" s="56" t="s">
        <v>24</v>
      </c>
      <c r="G26" s="54" t="s">
        <v>9</v>
      </c>
      <c r="H26" s="56" t="s">
        <v>25</v>
      </c>
      <c r="I26" s="54" t="s">
        <v>19</v>
      </c>
      <c r="J26" s="54">
        <v>130</v>
      </c>
      <c r="K26" s="57">
        <v>120</v>
      </c>
      <c r="L26" s="58">
        <v>2764</v>
      </c>
      <c r="M26" s="42">
        <v>3</v>
      </c>
      <c r="N26" s="42">
        <f t="shared" si="0"/>
        <v>8292</v>
      </c>
      <c r="O26" s="42">
        <v>1000</v>
      </c>
      <c r="P26" s="42">
        <f t="shared" si="1"/>
        <v>9292</v>
      </c>
      <c r="Q26" s="50"/>
    </row>
    <row r="27" spans="1:17" s="4" customFormat="1" ht="15.95" customHeight="1">
      <c r="A27" s="45">
        <f t="shared" si="2"/>
        <v>23</v>
      </c>
      <c r="B27" s="46" t="s">
        <v>193</v>
      </c>
      <c r="C27" s="55" t="s">
        <v>199</v>
      </c>
      <c r="D27" s="54" t="s">
        <v>195</v>
      </c>
      <c r="E27" s="55">
        <v>2691540098</v>
      </c>
      <c r="F27" s="56" t="s">
        <v>200</v>
      </c>
      <c r="G27" s="54" t="s">
        <v>9</v>
      </c>
      <c r="H27" s="56" t="s">
        <v>201</v>
      </c>
      <c r="I27" s="54" t="s">
        <v>114</v>
      </c>
      <c r="J27" s="54">
        <v>115</v>
      </c>
      <c r="K27" s="57">
        <v>60</v>
      </c>
      <c r="L27" s="58">
        <v>842</v>
      </c>
      <c r="M27" s="42">
        <v>2.25</v>
      </c>
      <c r="N27" s="42">
        <f t="shared" si="0"/>
        <v>1894.5</v>
      </c>
      <c r="O27" s="42">
        <v>1000</v>
      </c>
      <c r="P27" s="42">
        <f t="shared" si="1"/>
        <v>2894.5</v>
      </c>
      <c r="Q27" s="65"/>
    </row>
    <row r="28" spans="1:17" s="4" customFormat="1" ht="30">
      <c r="A28" s="45">
        <f t="shared" si="2"/>
        <v>24</v>
      </c>
      <c r="B28" s="46" t="s">
        <v>202</v>
      </c>
      <c r="C28" s="46" t="s">
        <v>203</v>
      </c>
      <c r="D28" s="54" t="s">
        <v>204</v>
      </c>
      <c r="E28" s="55">
        <v>2691540099</v>
      </c>
      <c r="F28" s="56" t="s">
        <v>205</v>
      </c>
      <c r="G28" s="54" t="s">
        <v>9</v>
      </c>
      <c r="H28" s="56" t="s">
        <v>206</v>
      </c>
      <c r="I28" s="54" t="s">
        <v>17</v>
      </c>
      <c r="J28" s="54">
        <v>35</v>
      </c>
      <c r="K28" s="57">
        <v>51</v>
      </c>
      <c r="L28" s="58">
        <v>1002</v>
      </c>
      <c r="M28" s="42">
        <v>2.25</v>
      </c>
      <c r="N28" s="42">
        <f t="shared" si="0"/>
        <v>2254.5</v>
      </c>
      <c r="O28" s="42">
        <v>0</v>
      </c>
      <c r="P28" s="42">
        <f t="shared" si="1"/>
        <v>2254.5</v>
      </c>
      <c r="Q28" s="50"/>
    </row>
    <row r="29" spans="1:17" s="4" customFormat="1" ht="15.95" customHeight="1">
      <c r="A29" s="45">
        <f t="shared" si="2"/>
        <v>25</v>
      </c>
      <c r="B29" s="46" t="s">
        <v>202</v>
      </c>
      <c r="C29" s="46" t="s">
        <v>207</v>
      </c>
      <c r="D29" s="54" t="s">
        <v>204</v>
      </c>
      <c r="E29" s="55">
        <v>2691540100</v>
      </c>
      <c r="F29" s="56" t="s">
        <v>208</v>
      </c>
      <c r="G29" s="54" t="s">
        <v>9</v>
      </c>
      <c r="H29" s="47" t="s">
        <v>64</v>
      </c>
      <c r="I29" s="54" t="s">
        <v>17</v>
      </c>
      <c r="J29" s="54">
        <v>20</v>
      </c>
      <c r="K29" s="57">
        <v>36</v>
      </c>
      <c r="L29" s="58">
        <v>749</v>
      </c>
      <c r="M29" s="42">
        <v>1.5</v>
      </c>
      <c r="N29" s="42">
        <f t="shared" si="0"/>
        <v>1123.5</v>
      </c>
      <c r="O29" s="42">
        <v>0</v>
      </c>
      <c r="P29" s="42">
        <f t="shared" si="1"/>
        <v>1123.5</v>
      </c>
      <c r="Q29" s="50"/>
    </row>
    <row r="30" spans="1:17" s="4" customFormat="1" ht="15.95" customHeight="1">
      <c r="A30" s="45">
        <f t="shared" si="2"/>
        <v>26</v>
      </c>
      <c r="B30" s="46" t="s">
        <v>202</v>
      </c>
      <c r="C30" s="46" t="s">
        <v>209</v>
      </c>
      <c r="D30" s="54" t="s">
        <v>204</v>
      </c>
      <c r="E30" s="55">
        <v>2691540101</v>
      </c>
      <c r="F30" s="56" t="s">
        <v>208</v>
      </c>
      <c r="G30" s="54" t="s">
        <v>9</v>
      </c>
      <c r="H30" s="47" t="s">
        <v>64</v>
      </c>
      <c r="I30" s="54" t="s">
        <v>17</v>
      </c>
      <c r="J30" s="54">
        <v>20</v>
      </c>
      <c r="K30" s="57">
        <v>16</v>
      </c>
      <c r="L30" s="58">
        <v>201</v>
      </c>
      <c r="M30" s="42">
        <v>1.5</v>
      </c>
      <c r="N30" s="42">
        <f t="shared" si="0"/>
        <v>301.5</v>
      </c>
      <c r="O30" s="42">
        <v>0</v>
      </c>
      <c r="P30" s="42">
        <f t="shared" si="1"/>
        <v>301.5</v>
      </c>
      <c r="Q30" s="50"/>
    </row>
    <row r="31" spans="1:17" s="4" customFormat="1" ht="30">
      <c r="A31" s="45">
        <f t="shared" si="2"/>
        <v>27</v>
      </c>
      <c r="B31" s="46" t="s">
        <v>202</v>
      </c>
      <c r="C31" s="46" t="s">
        <v>210</v>
      </c>
      <c r="D31" s="54" t="s">
        <v>204</v>
      </c>
      <c r="E31" s="55">
        <v>2691540102</v>
      </c>
      <c r="F31" s="56" t="s">
        <v>211</v>
      </c>
      <c r="G31" s="54" t="s">
        <v>9</v>
      </c>
      <c r="H31" s="56" t="s">
        <v>161</v>
      </c>
      <c r="I31" s="54" t="s">
        <v>21</v>
      </c>
      <c r="J31" s="54">
        <v>200</v>
      </c>
      <c r="K31" s="57">
        <v>16</v>
      </c>
      <c r="L31" s="58">
        <v>465</v>
      </c>
      <c r="M31" s="42">
        <v>3</v>
      </c>
      <c r="N31" s="42">
        <f t="shared" si="0"/>
        <v>1395</v>
      </c>
      <c r="O31" s="42">
        <v>1500</v>
      </c>
      <c r="P31" s="42">
        <f t="shared" si="1"/>
        <v>2895</v>
      </c>
      <c r="Q31" s="50"/>
    </row>
    <row r="32" spans="1:17" s="4" customFormat="1" ht="30">
      <c r="A32" s="45">
        <f t="shared" si="2"/>
        <v>28</v>
      </c>
      <c r="B32" s="46" t="s">
        <v>212</v>
      </c>
      <c r="C32" s="55" t="s">
        <v>213</v>
      </c>
      <c r="D32" s="54" t="s">
        <v>214</v>
      </c>
      <c r="E32" s="55">
        <v>2691540103</v>
      </c>
      <c r="F32" s="56" t="s">
        <v>215</v>
      </c>
      <c r="G32" s="54" t="s">
        <v>9</v>
      </c>
      <c r="H32" s="47" t="s">
        <v>216</v>
      </c>
      <c r="I32" s="54" t="s">
        <v>217</v>
      </c>
      <c r="J32" s="54">
        <v>420</v>
      </c>
      <c r="K32" s="57">
        <v>9</v>
      </c>
      <c r="L32" s="58">
        <v>211</v>
      </c>
      <c r="M32" s="42">
        <v>4.25</v>
      </c>
      <c r="N32" s="42">
        <f t="shared" si="0"/>
        <v>896.75</v>
      </c>
      <c r="O32" s="42">
        <v>0</v>
      </c>
      <c r="P32" s="42">
        <f t="shared" si="1"/>
        <v>896.75</v>
      </c>
      <c r="Q32" s="65"/>
    </row>
    <row r="33" spans="1:17" s="4" customFormat="1" ht="30">
      <c r="A33" s="45">
        <f t="shared" si="2"/>
        <v>29</v>
      </c>
      <c r="B33" s="46" t="s">
        <v>212</v>
      </c>
      <c r="C33" s="55" t="s">
        <v>218</v>
      </c>
      <c r="D33" s="54" t="s">
        <v>214</v>
      </c>
      <c r="E33" s="55">
        <v>2691540104</v>
      </c>
      <c r="F33" s="56" t="s">
        <v>215</v>
      </c>
      <c r="G33" s="54" t="s">
        <v>9</v>
      </c>
      <c r="H33" s="56" t="s">
        <v>216</v>
      </c>
      <c r="I33" s="54" t="s">
        <v>217</v>
      </c>
      <c r="J33" s="54">
        <v>420</v>
      </c>
      <c r="K33" s="57">
        <v>39</v>
      </c>
      <c r="L33" s="58">
        <v>860</v>
      </c>
      <c r="M33" s="42">
        <v>4.25</v>
      </c>
      <c r="N33" s="42">
        <f t="shared" si="0"/>
        <v>3655</v>
      </c>
      <c r="O33" s="42">
        <v>1500</v>
      </c>
      <c r="P33" s="42">
        <f t="shared" si="1"/>
        <v>5155</v>
      </c>
      <c r="Q33" s="65"/>
    </row>
    <row r="34" spans="1:17" s="4" customFormat="1" ht="30">
      <c r="A34" s="45">
        <f t="shared" si="2"/>
        <v>30</v>
      </c>
      <c r="B34" s="46" t="s">
        <v>219</v>
      </c>
      <c r="C34" s="46" t="s">
        <v>220</v>
      </c>
      <c r="D34" s="54" t="s">
        <v>214</v>
      </c>
      <c r="E34" s="55">
        <v>2691540105</v>
      </c>
      <c r="F34" s="56" t="s">
        <v>211</v>
      </c>
      <c r="G34" s="54" t="s">
        <v>9</v>
      </c>
      <c r="H34" s="56" t="s">
        <v>161</v>
      </c>
      <c r="I34" s="54" t="s">
        <v>21</v>
      </c>
      <c r="J34" s="54">
        <v>200</v>
      </c>
      <c r="K34" s="57">
        <v>62</v>
      </c>
      <c r="L34" s="58">
        <v>1519</v>
      </c>
      <c r="M34" s="42">
        <v>3</v>
      </c>
      <c r="N34" s="42">
        <f t="shared" si="0"/>
        <v>4557</v>
      </c>
      <c r="O34" s="42">
        <v>1500</v>
      </c>
      <c r="P34" s="42">
        <f t="shared" si="1"/>
        <v>6057</v>
      </c>
      <c r="Q34" s="50"/>
    </row>
    <row r="35" spans="1:17" s="4" customFormat="1" ht="15.95" customHeight="1">
      <c r="A35" s="45">
        <f t="shared" si="2"/>
        <v>31</v>
      </c>
      <c r="B35" s="46" t="s">
        <v>221</v>
      </c>
      <c r="C35" s="46" t="s">
        <v>222</v>
      </c>
      <c r="D35" s="54" t="s">
        <v>223</v>
      </c>
      <c r="E35" s="55">
        <v>2691540106</v>
      </c>
      <c r="F35" s="56" t="s">
        <v>224</v>
      </c>
      <c r="G35" s="54" t="s">
        <v>9</v>
      </c>
      <c r="H35" s="56" t="s">
        <v>225</v>
      </c>
      <c r="I35" s="54" t="s">
        <v>109</v>
      </c>
      <c r="J35" s="54">
        <v>250</v>
      </c>
      <c r="K35" s="57">
        <v>46</v>
      </c>
      <c r="L35" s="58">
        <v>942</v>
      </c>
      <c r="M35" s="42">
        <v>3</v>
      </c>
      <c r="N35" s="42">
        <f t="shared" si="0"/>
        <v>2826</v>
      </c>
      <c r="O35" s="42">
        <v>0</v>
      </c>
      <c r="P35" s="42">
        <f t="shared" si="1"/>
        <v>2826</v>
      </c>
      <c r="Q35" s="50"/>
    </row>
    <row r="36" spans="1:17" s="4" customFormat="1" ht="15.95" customHeight="1">
      <c r="A36" s="45">
        <f t="shared" si="2"/>
        <v>32</v>
      </c>
      <c r="B36" s="46" t="s">
        <v>226</v>
      </c>
      <c r="C36" s="46" t="s">
        <v>227</v>
      </c>
      <c r="D36" s="54" t="s">
        <v>228</v>
      </c>
      <c r="E36" s="55">
        <v>2691540107</v>
      </c>
      <c r="F36" s="56" t="s">
        <v>229</v>
      </c>
      <c r="G36" s="54" t="s">
        <v>9</v>
      </c>
      <c r="H36" s="56" t="s">
        <v>230</v>
      </c>
      <c r="I36" s="54" t="s">
        <v>17</v>
      </c>
      <c r="J36" s="54">
        <v>50</v>
      </c>
      <c r="K36" s="57">
        <v>36</v>
      </c>
      <c r="L36" s="58">
        <v>744</v>
      </c>
      <c r="M36" s="42">
        <v>2.25</v>
      </c>
      <c r="N36" s="42">
        <f t="shared" si="0"/>
        <v>1674</v>
      </c>
      <c r="O36" s="42">
        <v>500</v>
      </c>
      <c r="P36" s="42">
        <f t="shared" si="1"/>
        <v>2174</v>
      </c>
      <c r="Q36" s="50" t="s">
        <v>97</v>
      </c>
    </row>
    <row r="37" spans="1:17" s="4" customFormat="1" ht="15.95" customHeight="1">
      <c r="A37" s="45">
        <f t="shared" si="2"/>
        <v>33</v>
      </c>
      <c r="B37" s="46" t="s">
        <v>226</v>
      </c>
      <c r="C37" s="46" t="s">
        <v>231</v>
      </c>
      <c r="D37" s="54" t="s">
        <v>228</v>
      </c>
      <c r="E37" s="55">
        <v>2691540108</v>
      </c>
      <c r="F37" s="56" t="s">
        <v>91</v>
      </c>
      <c r="G37" s="54" t="s">
        <v>9</v>
      </c>
      <c r="H37" s="56" t="s">
        <v>92</v>
      </c>
      <c r="I37" s="54" t="s">
        <v>18</v>
      </c>
      <c r="J37" s="54">
        <v>70</v>
      </c>
      <c r="K37" s="57">
        <v>85</v>
      </c>
      <c r="L37" s="58">
        <v>1233</v>
      </c>
      <c r="M37" s="42">
        <v>2.25</v>
      </c>
      <c r="N37" s="42">
        <f t="shared" ref="N37:N68" si="3">L37*M37</f>
        <v>2774.25</v>
      </c>
      <c r="O37" s="42">
        <v>700</v>
      </c>
      <c r="P37" s="42">
        <f t="shared" ref="P37:P68" si="4">N37+O37</f>
        <v>3474.25</v>
      </c>
      <c r="Q37" s="50"/>
    </row>
    <row r="38" spans="1:17" s="4" customFormat="1" ht="15.95" customHeight="1">
      <c r="A38" s="45">
        <f t="shared" si="2"/>
        <v>34</v>
      </c>
      <c r="B38" s="46" t="s">
        <v>232</v>
      </c>
      <c r="C38" s="46" t="s">
        <v>233</v>
      </c>
      <c r="D38" s="54" t="s">
        <v>228</v>
      </c>
      <c r="E38" s="55">
        <v>2691540109</v>
      </c>
      <c r="F38" s="56" t="s">
        <v>175</v>
      </c>
      <c r="G38" s="54" t="s">
        <v>9</v>
      </c>
      <c r="H38" s="56" t="s">
        <v>176</v>
      </c>
      <c r="I38" s="54" t="s">
        <v>95</v>
      </c>
      <c r="J38" s="54">
        <v>520</v>
      </c>
      <c r="K38" s="57">
        <v>34</v>
      </c>
      <c r="L38" s="58">
        <v>470</v>
      </c>
      <c r="M38" s="42">
        <v>4.25</v>
      </c>
      <c r="N38" s="42">
        <f t="shared" si="3"/>
        <v>1997.5</v>
      </c>
      <c r="O38" s="42">
        <v>1500</v>
      </c>
      <c r="P38" s="42">
        <f t="shared" si="4"/>
        <v>3497.5</v>
      </c>
      <c r="Q38" s="50"/>
    </row>
    <row r="39" spans="1:17" s="4" customFormat="1" ht="15.95" customHeight="1">
      <c r="A39" s="45">
        <f t="shared" si="2"/>
        <v>35</v>
      </c>
      <c r="B39" s="46" t="s">
        <v>232</v>
      </c>
      <c r="C39" s="46" t="s">
        <v>234</v>
      </c>
      <c r="D39" s="54" t="s">
        <v>235</v>
      </c>
      <c r="E39" s="55">
        <v>2691540110</v>
      </c>
      <c r="F39" s="56" t="s">
        <v>236</v>
      </c>
      <c r="G39" s="54" t="s">
        <v>9</v>
      </c>
      <c r="H39" s="56" t="s">
        <v>237</v>
      </c>
      <c r="I39" s="54" t="s">
        <v>124</v>
      </c>
      <c r="J39" s="54">
        <v>450</v>
      </c>
      <c r="K39" s="57">
        <v>39</v>
      </c>
      <c r="L39" s="58">
        <v>691</v>
      </c>
      <c r="M39" s="42">
        <v>4.25</v>
      </c>
      <c r="N39" s="42">
        <f t="shared" si="3"/>
        <v>2936.75</v>
      </c>
      <c r="O39" s="42">
        <v>1000</v>
      </c>
      <c r="P39" s="42">
        <f t="shared" si="4"/>
        <v>3936.75</v>
      </c>
      <c r="Q39" s="50"/>
    </row>
    <row r="40" spans="1:17" s="4" customFormat="1" ht="15.95" customHeight="1">
      <c r="A40" s="45">
        <f t="shared" si="2"/>
        <v>36</v>
      </c>
      <c r="B40" s="46" t="s">
        <v>232</v>
      </c>
      <c r="C40" s="46" t="s">
        <v>238</v>
      </c>
      <c r="D40" s="54" t="s">
        <v>235</v>
      </c>
      <c r="E40" s="55">
        <v>2691540111</v>
      </c>
      <c r="F40" s="56" t="s">
        <v>236</v>
      </c>
      <c r="G40" s="54" t="s">
        <v>9</v>
      </c>
      <c r="H40" s="56" t="s">
        <v>237</v>
      </c>
      <c r="I40" s="54" t="s">
        <v>124</v>
      </c>
      <c r="J40" s="54">
        <v>450</v>
      </c>
      <c r="K40" s="57">
        <v>14</v>
      </c>
      <c r="L40" s="58">
        <v>232</v>
      </c>
      <c r="M40" s="42">
        <v>4.25</v>
      </c>
      <c r="N40" s="42">
        <f t="shared" si="3"/>
        <v>986</v>
      </c>
      <c r="O40" s="42">
        <v>0</v>
      </c>
      <c r="P40" s="42">
        <f t="shared" si="4"/>
        <v>986</v>
      </c>
      <c r="Q40" s="50"/>
    </row>
    <row r="41" spans="1:17" s="4" customFormat="1" ht="15.95" customHeight="1">
      <c r="A41" s="45">
        <f t="shared" si="2"/>
        <v>37</v>
      </c>
      <c r="B41" s="46" t="s">
        <v>232</v>
      </c>
      <c r="C41" s="46" t="s">
        <v>239</v>
      </c>
      <c r="D41" s="54" t="s">
        <v>235</v>
      </c>
      <c r="E41" s="55">
        <v>2691540112</v>
      </c>
      <c r="F41" s="56" t="s">
        <v>236</v>
      </c>
      <c r="G41" s="54" t="s">
        <v>9</v>
      </c>
      <c r="H41" s="56" t="s">
        <v>237</v>
      </c>
      <c r="I41" s="54" t="s">
        <v>124</v>
      </c>
      <c r="J41" s="54">
        <v>450</v>
      </c>
      <c r="K41" s="57">
        <v>17</v>
      </c>
      <c r="L41" s="58">
        <v>145</v>
      </c>
      <c r="M41" s="42">
        <v>4.25</v>
      </c>
      <c r="N41" s="42">
        <f t="shared" si="3"/>
        <v>616.25</v>
      </c>
      <c r="O41" s="42">
        <v>0</v>
      </c>
      <c r="P41" s="42">
        <f t="shared" si="4"/>
        <v>616.25</v>
      </c>
      <c r="Q41" s="50"/>
    </row>
    <row r="42" spans="1:17" s="4" customFormat="1" ht="15.95" customHeight="1">
      <c r="A42" s="45">
        <f t="shared" si="2"/>
        <v>38</v>
      </c>
      <c r="B42" s="46" t="s">
        <v>232</v>
      </c>
      <c r="C42" s="46" t="s">
        <v>240</v>
      </c>
      <c r="D42" s="54" t="s">
        <v>235</v>
      </c>
      <c r="E42" s="55">
        <v>2691540113</v>
      </c>
      <c r="F42" s="56" t="s">
        <v>236</v>
      </c>
      <c r="G42" s="54" t="s">
        <v>9</v>
      </c>
      <c r="H42" s="56" t="s">
        <v>237</v>
      </c>
      <c r="I42" s="54" t="s">
        <v>124</v>
      </c>
      <c r="J42" s="54">
        <v>450</v>
      </c>
      <c r="K42" s="57">
        <v>15</v>
      </c>
      <c r="L42" s="58">
        <v>234</v>
      </c>
      <c r="M42" s="42">
        <v>4.25</v>
      </c>
      <c r="N42" s="42">
        <f t="shared" si="3"/>
        <v>994.5</v>
      </c>
      <c r="O42" s="42">
        <v>0</v>
      </c>
      <c r="P42" s="42">
        <f t="shared" si="4"/>
        <v>994.5</v>
      </c>
      <c r="Q42" s="50"/>
    </row>
    <row r="43" spans="1:17" s="4" customFormat="1" ht="15.95" customHeight="1">
      <c r="A43" s="45">
        <f t="shared" si="2"/>
        <v>39</v>
      </c>
      <c r="B43" s="46" t="s">
        <v>241</v>
      </c>
      <c r="C43" s="46" t="s">
        <v>242</v>
      </c>
      <c r="D43" s="54" t="s">
        <v>243</v>
      </c>
      <c r="E43" s="55">
        <v>2691540114</v>
      </c>
      <c r="F43" s="56" t="s">
        <v>244</v>
      </c>
      <c r="G43" s="54" t="s">
        <v>9</v>
      </c>
      <c r="H43" s="56" t="s">
        <v>245</v>
      </c>
      <c r="I43" s="54" t="s">
        <v>17</v>
      </c>
      <c r="J43" s="54">
        <v>15</v>
      </c>
      <c r="K43" s="57">
        <v>61</v>
      </c>
      <c r="L43" s="58">
        <v>1055</v>
      </c>
      <c r="M43" s="42">
        <v>2.25</v>
      </c>
      <c r="N43" s="42">
        <f t="shared" si="3"/>
        <v>2373.75</v>
      </c>
      <c r="O43" s="42">
        <v>0</v>
      </c>
      <c r="P43" s="42">
        <f t="shared" si="4"/>
        <v>2373.75</v>
      </c>
      <c r="Q43" s="50"/>
    </row>
    <row r="44" spans="1:17" s="4" customFormat="1" ht="15.95" customHeight="1">
      <c r="A44" s="45">
        <f t="shared" si="2"/>
        <v>40</v>
      </c>
      <c r="B44" s="46" t="s">
        <v>212</v>
      </c>
      <c r="C44" s="55" t="s">
        <v>246</v>
      </c>
      <c r="D44" s="54" t="s">
        <v>247</v>
      </c>
      <c r="E44" s="55">
        <v>2691540115</v>
      </c>
      <c r="F44" s="56" t="s">
        <v>117</v>
      </c>
      <c r="G44" s="54" t="s">
        <v>9</v>
      </c>
      <c r="H44" s="56" t="s">
        <v>118</v>
      </c>
      <c r="I44" s="54" t="s">
        <v>96</v>
      </c>
      <c r="J44" s="54">
        <v>50</v>
      </c>
      <c r="K44" s="57">
        <v>25</v>
      </c>
      <c r="L44" s="58">
        <v>1000</v>
      </c>
      <c r="M44" s="42">
        <v>2.25</v>
      </c>
      <c r="N44" s="42">
        <f t="shared" si="3"/>
        <v>2250</v>
      </c>
      <c r="O44" s="42">
        <v>500</v>
      </c>
      <c r="P44" s="42">
        <f t="shared" si="4"/>
        <v>2750</v>
      </c>
      <c r="Q44" s="65"/>
    </row>
    <row r="45" spans="1:17" s="4" customFormat="1" ht="30">
      <c r="A45" s="45">
        <f t="shared" si="2"/>
        <v>41</v>
      </c>
      <c r="B45" s="46" t="s">
        <v>212</v>
      </c>
      <c r="C45" s="46" t="s">
        <v>248</v>
      </c>
      <c r="D45" s="54" t="s">
        <v>247</v>
      </c>
      <c r="E45" s="55">
        <v>2691540116</v>
      </c>
      <c r="F45" s="56" t="s">
        <v>249</v>
      </c>
      <c r="G45" s="54" t="s">
        <v>9</v>
      </c>
      <c r="H45" s="56" t="s">
        <v>250</v>
      </c>
      <c r="I45" s="54" t="s">
        <v>21</v>
      </c>
      <c r="J45" s="54">
        <v>235</v>
      </c>
      <c r="K45" s="57">
        <v>48</v>
      </c>
      <c r="L45" s="58">
        <v>1119</v>
      </c>
      <c r="M45" s="42">
        <v>3</v>
      </c>
      <c r="N45" s="42">
        <f t="shared" si="3"/>
        <v>3357</v>
      </c>
      <c r="O45" s="42">
        <v>1000</v>
      </c>
      <c r="P45" s="42">
        <f t="shared" si="4"/>
        <v>4357</v>
      </c>
      <c r="Q45" s="50"/>
    </row>
    <row r="46" spans="1:17" s="4" customFormat="1" ht="15.95" customHeight="1">
      <c r="A46" s="45">
        <f t="shared" si="2"/>
        <v>42</v>
      </c>
      <c r="B46" s="46" t="s">
        <v>251</v>
      </c>
      <c r="C46" s="55" t="s">
        <v>252</v>
      </c>
      <c r="D46" s="54" t="s">
        <v>247</v>
      </c>
      <c r="E46" s="55">
        <v>2691540117</v>
      </c>
      <c r="F46" s="56" t="s">
        <v>123</v>
      </c>
      <c r="G46" s="54" t="s">
        <v>9</v>
      </c>
      <c r="H46" s="56" t="s">
        <v>22</v>
      </c>
      <c r="I46" s="54" t="s">
        <v>22</v>
      </c>
      <c r="J46" s="54">
        <v>200</v>
      </c>
      <c r="K46" s="57">
        <v>11</v>
      </c>
      <c r="L46" s="58">
        <v>136</v>
      </c>
      <c r="M46" s="42">
        <v>3</v>
      </c>
      <c r="N46" s="42">
        <f t="shared" si="3"/>
        <v>408</v>
      </c>
      <c r="O46" s="42">
        <v>0</v>
      </c>
      <c r="P46" s="42">
        <f t="shared" si="4"/>
        <v>408</v>
      </c>
      <c r="Q46" s="65"/>
    </row>
    <row r="47" spans="1:17" s="4" customFormat="1" ht="15.95" customHeight="1">
      <c r="A47" s="45">
        <f t="shared" si="2"/>
        <v>43</v>
      </c>
      <c r="B47" s="46" t="s">
        <v>212</v>
      </c>
      <c r="C47" s="46" t="s">
        <v>253</v>
      </c>
      <c r="D47" s="54" t="s">
        <v>247</v>
      </c>
      <c r="E47" s="55">
        <v>2691540118</v>
      </c>
      <c r="F47" s="56" t="s">
        <v>254</v>
      </c>
      <c r="G47" s="54" t="s">
        <v>9</v>
      </c>
      <c r="H47" s="47" t="s">
        <v>255</v>
      </c>
      <c r="I47" s="54" t="s">
        <v>21</v>
      </c>
      <c r="J47" s="54">
        <v>245</v>
      </c>
      <c r="K47" s="57">
        <v>68</v>
      </c>
      <c r="L47" s="58">
        <v>1225</v>
      </c>
      <c r="M47" s="42">
        <v>3</v>
      </c>
      <c r="N47" s="42">
        <f t="shared" si="3"/>
        <v>3675</v>
      </c>
      <c r="O47" s="42">
        <v>1000</v>
      </c>
      <c r="P47" s="42">
        <f t="shared" si="4"/>
        <v>4675</v>
      </c>
      <c r="Q47" s="50"/>
    </row>
    <row r="48" spans="1:17" s="4" customFormat="1" ht="15.95" customHeight="1">
      <c r="A48" s="45">
        <f t="shared" si="2"/>
        <v>44</v>
      </c>
      <c r="B48" s="46" t="s">
        <v>256</v>
      </c>
      <c r="C48" s="46" t="s">
        <v>257</v>
      </c>
      <c r="D48" s="54" t="s">
        <v>258</v>
      </c>
      <c r="E48" s="55">
        <v>2691540119</v>
      </c>
      <c r="F48" s="56" t="s">
        <v>98</v>
      </c>
      <c r="G48" s="54" t="s">
        <v>9</v>
      </c>
      <c r="H48" s="56" t="s">
        <v>99</v>
      </c>
      <c r="I48" s="54" t="s">
        <v>71</v>
      </c>
      <c r="J48" s="54">
        <v>160</v>
      </c>
      <c r="K48" s="57">
        <v>59</v>
      </c>
      <c r="L48" s="58">
        <v>1157</v>
      </c>
      <c r="M48" s="42">
        <v>3</v>
      </c>
      <c r="N48" s="42">
        <f t="shared" si="3"/>
        <v>3471</v>
      </c>
      <c r="O48" s="42">
        <v>1000</v>
      </c>
      <c r="P48" s="42">
        <f t="shared" si="4"/>
        <v>4471</v>
      </c>
      <c r="Q48" s="50"/>
    </row>
    <row r="49" spans="1:17" s="4" customFormat="1" ht="15.95" customHeight="1">
      <c r="A49" s="45">
        <f t="shared" si="2"/>
        <v>45</v>
      </c>
      <c r="B49" s="46" t="s">
        <v>256</v>
      </c>
      <c r="C49" s="46" t="s">
        <v>259</v>
      </c>
      <c r="D49" s="54" t="s">
        <v>258</v>
      </c>
      <c r="E49" s="55">
        <v>2691540120</v>
      </c>
      <c r="F49" s="56" t="s">
        <v>24</v>
      </c>
      <c r="G49" s="54" t="s">
        <v>9</v>
      </c>
      <c r="H49" s="56" t="s">
        <v>25</v>
      </c>
      <c r="I49" s="54" t="s">
        <v>19</v>
      </c>
      <c r="J49" s="54">
        <v>130</v>
      </c>
      <c r="K49" s="57">
        <v>65</v>
      </c>
      <c r="L49" s="58">
        <v>1627</v>
      </c>
      <c r="M49" s="42">
        <v>3</v>
      </c>
      <c r="N49" s="42">
        <f t="shared" si="3"/>
        <v>4881</v>
      </c>
      <c r="O49" s="42">
        <v>1000</v>
      </c>
      <c r="P49" s="42">
        <f t="shared" si="4"/>
        <v>5881</v>
      </c>
      <c r="Q49" s="50" t="s">
        <v>97</v>
      </c>
    </row>
    <row r="50" spans="1:17" s="4" customFormat="1" ht="15.95" customHeight="1">
      <c r="A50" s="45">
        <f t="shared" si="2"/>
        <v>46</v>
      </c>
      <c r="B50" s="46" t="s">
        <v>251</v>
      </c>
      <c r="C50" s="46" t="s">
        <v>260</v>
      </c>
      <c r="D50" s="54" t="s">
        <v>258</v>
      </c>
      <c r="E50" s="55">
        <v>2691540121</v>
      </c>
      <c r="F50" s="56" t="s">
        <v>137</v>
      </c>
      <c r="G50" s="54" t="s">
        <v>9</v>
      </c>
      <c r="H50" s="56" t="s">
        <v>138</v>
      </c>
      <c r="I50" s="54" t="s">
        <v>109</v>
      </c>
      <c r="J50" s="54">
        <v>250</v>
      </c>
      <c r="K50" s="57">
        <v>9</v>
      </c>
      <c r="L50" s="58">
        <v>100</v>
      </c>
      <c r="M50" s="42">
        <v>3</v>
      </c>
      <c r="N50" s="42">
        <f t="shared" si="3"/>
        <v>300</v>
      </c>
      <c r="O50" s="42">
        <v>500</v>
      </c>
      <c r="P50" s="42">
        <f t="shared" si="4"/>
        <v>800</v>
      </c>
      <c r="Q50" s="50"/>
    </row>
    <row r="51" spans="1:17" s="4" customFormat="1" ht="15.95" customHeight="1">
      <c r="A51" s="45">
        <f t="shared" si="2"/>
        <v>47</v>
      </c>
      <c r="B51" s="46" t="s">
        <v>256</v>
      </c>
      <c r="C51" s="46" t="s">
        <v>261</v>
      </c>
      <c r="D51" s="54" t="s">
        <v>258</v>
      </c>
      <c r="E51" s="55">
        <v>2691540122</v>
      </c>
      <c r="F51" s="56" t="s">
        <v>262</v>
      </c>
      <c r="G51" s="54" t="s">
        <v>9</v>
      </c>
      <c r="H51" s="56" t="s">
        <v>263</v>
      </c>
      <c r="I51" s="54" t="s">
        <v>96</v>
      </c>
      <c r="J51" s="54">
        <v>30</v>
      </c>
      <c r="K51" s="57">
        <v>31</v>
      </c>
      <c r="L51" s="58">
        <v>440</v>
      </c>
      <c r="M51" s="42">
        <v>2.25</v>
      </c>
      <c r="N51" s="42">
        <f t="shared" si="3"/>
        <v>990</v>
      </c>
      <c r="O51" s="42">
        <v>0</v>
      </c>
      <c r="P51" s="42">
        <f t="shared" si="4"/>
        <v>990</v>
      </c>
      <c r="Q51" s="50"/>
    </row>
    <row r="52" spans="1:17" s="4" customFormat="1" ht="15.95" customHeight="1">
      <c r="A52" s="45">
        <f t="shared" si="2"/>
        <v>48</v>
      </c>
      <c r="B52" s="46" t="s">
        <v>251</v>
      </c>
      <c r="C52" s="46" t="s">
        <v>264</v>
      </c>
      <c r="D52" s="54" t="s">
        <v>258</v>
      </c>
      <c r="E52" s="55">
        <v>2691540123</v>
      </c>
      <c r="F52" s="56" t="s">
        <v>265</v>
      </c>
      <c r="G52" s="54" t="s">
        <v>9</v>
      </c>
      <c r="H52" s="56" t="s">
        <v>266</v>
      </c>
      <c r="I52" s="54" t="s">
        <v>109</v>
      </c>
      <c r="J52" s="54">
        <v>265</v>
      </c>
      <c r="K52" s="57">
        <v>42</v>
      </c>
      <c r="L52" s="58">
        <v>972</v>
      </c>
      <c r="M52" s="42">
        <v>3.75</v>
      </c>
      <c r="N52" s="42">
        <f t="shared" si="3"/>
        <v>3645</v>
      </c>
      <c r="O52" s="42">
        <v>1000</v>
      </c>
      <c r="P52" s="42">
        <f t="shared" si="4"/>
        <v>4645</v>
      </c>
      <c r="Q52" s="50" t="s">
        <v>89</v>
      </c>
    </row>
    <row r="53" spans="1:17" s="4" customFormat="1" ht="30">
      <c r="A53" s="45">
        <f t="shared" si="2"/>
        <v>49</v>
      </c>
      <c r="B53" s="46" t="s">
        <v>251</v>
      </c>
      <c r="C53" s="46" t="s">
        <v>267</v>
      </c>
      <c r="D53" s="54" t="s">
        <v>268</v>
      </c>
      <c r="E53" s="55">
        <v>2691540124</v>
      </c>
      <c r="F53" s="56" t="s">
        <v>269</v>
      </c>
      <c r="G53" s="54" t="s">
        <v>9</v>
      </c>
      <c r="H53" s="56" t="s">
        <v>113</v>
      </c>
      <c r="I53" s="54" t="s">
        <v>114</v>
      </c>
      <c r="J53" s="54">
        <v>80</v>
      </c>
      <c r="K53" s="57">
        <v>15</v>
      </c>
      <c r="L53" s="58">
        <v>318</v>
      </c>
      <c r="M53" s="42">
        <v>2.25</v>
      </c>
      <c r="N53" s="42">
        <f t="shared" si="3"/>
        <v>715.5</v>
      </c>
      <c r="O53" s="42">
        <v>700</v>
      </c>
      <c r="P53" s="42">
        <f t="shared" si="4"/>
        <v>1415.5</v>
      </c>
      <c r="Q53" s="50"/>
    </row>
    <row r="54" spans="1:17" s="4" customFormat="1">
      <c r="A54" s="45">
        <f t="shared" si="2"/>
        <v>50</v>
      </c>
      <c r="B54" s="46" t="s">
        <v>270</v>
      </c>
      <c r="C54" s="46" t="s">
        <v>271</v>
      </c>
      <c r="D54" s="54" t="s">
        <v>268</v>
      </c>
      <c r="E54" s="55">
        <v>2691540125</v>
      </c>
      <c r="F54" s="56" t="s">
        <v>262</v>
      </c>
      <c r="G54" s="54" t="s">
        <v>9</v>
      </c>
      <c r="H54" s="56" t="s">
        <v>263</v>
      </c>
      <c r="I54" s="54" t="s">
        <v>96</v>
      </c>
      <c r="J54" s="54">
        <v>30</v>
      </c>
      <c r="K54" s="57">
        <v>150</v>
      </c>
      <c r="L54" s="58">
        <v>3171</v>
      </c>
      <c r="M54" s="42">
        <v>2.25</v>
      </c>
      <c r="N54" s="42">
        <f t="shared" si="3"/>
        <v>7134.75</v>
      </c>
      <c r="O54" s="42">
        <v>0</v>
      </c>
      <c r="P54" s="42">
        <f t="shared" si="4"/>
        <v>7134.75</v>
      </c>
      <c r="Q54" s="50"/>
    </row>
    <row r="55" spans="1:17" s="4" customFormat="1">
      <c r="A55" s="45">
        <f t="shared" si="2"/>
        <v>51</v>
      </c>
      <c r="B55" s="46" t="s">
        <v>251</v>
      </c>
      <c r="C55" s="46" t="s">
        <v>272</v>
      </c>
      <c r="D55" s="54" t="s">
        <v>268</v>
      </c>
      <c r="E55" s="55">
        <v>2691540126</v>
      </c>
      <c r="F55" s="56" t="s">
        <v>273</v>
      </c>
      <c r="G55" s="54" t="s">
        <v>9</v>
      </c>
      <c r="H55" s="56" t="s">
        <v>274</v>
      </c>
      <c r="I55" s="54" t="s">
        <v>21</v>
      </c>
      <c r="J55" s="54">
        <v>185</v>
      </c>
      <c r="K55" s="57">
        <v>53</v>
      </c>
      <c r="L55" s="58">
        <v>1066</v>
      </c>
      <c r="M55" s="42">
        <v>3</v>
      </c>
      <c r="N55" s="42">
        <f t="shared" si="3"/>
        <v>3198</v>
      </c>
      <c r="O55" s="42">
        <v>1000</v>
      </c>
      <c r="P55" s="42">
        <f t="shared" si="4"/>
        <v>4198</v>
      </c>
      <c r="Q55" s="50"/>
    </row>
    <row r="56" spans="1:17" s="4" customFormat="1" ht="30">
      <c r="A56" s="45">
        <f t="shared" si="2"/>
        <v>52</v>
      </c>
      <c r="B56" s="46" t="s">
        <v>251</v>
      </c>
      <c r="C56" s="55" t="s">
        <v>275</v>
      </c>
      <c r="D56" s="54" t="s">
        <v>276</v>
      </c>
      <c r="E56" s="55">
        <v>2691540127</v>
      </c>
      <c r="F56" s="56" t="s">
        <v>90</v>
      </c>
      <c r="G56" s="54" t="s">
        <v>9</v>
      </c>
      <c r="H56" s="47" t="s">
        <v>125</v>
      </c>
      <c r="I56" s="54" t="s">
        <v>71</v>
      </c>
      <c r="J56" s="54">
        <v>130</v>
      </c>
      <c r="K56" s="57">
        <v>11</v>
      </c>
      <c r="L56" s="58">
        <v>216</v>
      </c>
      <c r="M56" s="42">
        <v>3</v>
      </c>
      <c r="N56" s="42">
        <f t="shared" si="3"/>
        <v>648</v>
      </c>
      <c r="O56" s="42">
        <v>500</v>
      </c>
      <c r="P56" s="42">
        <f t="shared" si="4"/>
        <v>1148</v>
      </c>
      <c r="Q56" s="50" t="s">
        <v>97</v>
      </c>
    </row>
    <row r="57" spans="1:17" s="4" customFormat="1" ht="30">
      <c r="A57" s="45">
        <f t="shared" si="2"/>
        <v>53</v>
      </c>
      <c r="B57" s="46" t="s">
        <v>251</v>
      </c>
      <c r="C57" s="55" t="s">
        <v>277</v>
      </c>
      <c r="D57" s="54" t="s">
        <v>276</v>
      </c>
      <c r="E57" s="55">
        <v>2691540128</v>
      </c>
      <c r="F57" s="56" t="s">
        <v>90</v>
      </c>
      <c r="G57" s="54" t="s">
        <v>9</v>
      </c>
      <c r="H57" s="47" t="s">
        <v>125</v>
      </c>
      <c r="I57" s="54" t="s">
        <v>71</v>
      </c>
      <c r="J57" s="54">
        <v>130</v>
      </c>
      <c r="K57" s="57">
        <v>11</v>
      </c>
      <c r="L57" s="58">
        <v>221</v>
      </c>
      <c r="M57" s="42">
        <v>3</v>
      </c>
      <c r="N57" s="42">
        <f t="shared" si="3"/>
        <v>663</v>
      </c>
      <c r="O57" s="42">
        <v>0</v>
      </c>
      <c r="P57" s="42">
        <f t="shared" si="4"/>
        <v>663</v>
      </c>
      <c r="Q57" s="65"/>
    </row>
    <row r="58" spans="1:17" s="4" customFormat="1" ht="15.95" customHeight="1">
      <c r="A58" s="45">
        <f t="shared" si="2"/>
        <v>54</v>
      </c>
      <c r="B58" s="46" t="s">
        <v>251</v>
      </c>
      <c r="C58" s="55" t="s">
        <v>278</v>
      </c>
      <c r="D58" s="54" t="s">
        <v>276</v>
      </c>
      <c r="E58" s="55">
        <v>2691540129</v>
      </c>
      <c r="F58" s="56" t="s">
        <v>123</v>
      </c>
      <c r="G58" s="54" t="s">
        <v>9</v>
      </c>
      <c r="H58" s="56" t="s">
        <v>22</v>
      </c>
      <c r="I58" s="54" t="s">
        <v>22</v>
      </c>
      <c r="J58" s="54">
        <v>200</v>
      </c>
      <c r="K58" s="57">
        <v>15</v>
      </c>
      <c r="L58" s="58">
        <v>364</v>
      </c>
      <c r="M58" s="42">
        <v>3</v>
      </c>
      <c r="N58" s="42">
        <f t="shared" si="3"/>
        <v>1092</v>
      </c>
      <c r="O58" s="42">
        <v>0</v>
      </c>
      <c r="P58" s="42">
        <f t="shared" si="4"/>
        <v>1092</v>
      </c>
      <c r="Q58" s="65"/>
    </row>
    <row r="59" spans="1:17" s="4" customFormat="1" ht="15.95" customHeight="1">
      <c r="A59" s="45">
        <f t="shared" si="2"/>
        <v>55</v>
      </c>
      <c r="B59" s="46" t="s">
        <v>251</v>
      </c>
      <c r="C59" s="46" t="s">
        <v>279</v>
      </c>
      <c r="D59" s="54" t="s">
        <v>276</v>
      </c>
      <c r="E59" s="55">
        <v>2691540130</v>
      </c>
      <c r="F59" s="56" t="s">
        <v>280</v>
      </c>
      <c r="G59" s="54" t="s">
        <v>9</v>
      </c>
      <c r="H59" s="56" t="s">
        <v>281</v>
      </c>
      <c r="I59" s="54" t="s">
        <v>217</v>
      </c>
      <c r="J59" s="54">
        <v>380</v>
      </c>
      <c r="K59" s="57">
        <v>33</v>
      </c>
      <c r="L59" s="58">
        <v>769</v>
      </c>
      <c r="M59" s="42">
        <v>3.75</v>
      </c>
      <c r="N59" s="42">
        <f t="shared" si="3"/>
        <v>2883.75</v>
      </c>
      <c r="O59" s="42">
        <v>1500</v>
      </c>
      <c r="P59" s="42">
        <f t="shared" si="4"/>
        <v>4383.75</v>
      </c>
      <c r="Q59" s="50"/>
    </row>
    <row r="60" spans="1:17" s="4" customFormat="1" ht="15.95" customHeight="1">
      <c r="A60" s="45">
        <f t="shared" si="2"/>
        <v>56</v>
      </c>
      <c r="B60" s="46" t="s">
        <v>251</v>
      </c>
      <c r="C60" s="46" t="s">
        <v>282</v>
      </c>
      <c r="D60" s="54" t="s">
        <v>276</v>
      </c>
      <c r="E60" s="55">
        <v>2691540131</v>
      </c>
      <c r="F60" s="56" t="s">
        <v>280</v>
      </c>
      <c r="G60" s="54" t="s">
        <v>9</v>
      </c>
      <c r="H60" s="56" t="s">
        <v>281</v>
      </c>
      <c r="I60" s="54" t="s">
        <v>217</v>
      </c>
      <c r="J60" s="54">
        <v>380</v>
      </c>
      <c r="K60" s="57">
        <v>24</v>
      </c>
      <c r="L60" s="58">
        <v>190</v>
      </c>
      <c r="M60" s="42">
        <v>3.75</v>
      </c>
      <c r="N60" s="42">
        <f t="shared" si="3"/>
        <v>712.5</v>
      </c>
      <c r="O60" s="42">
        <v>0</v>
      </c>
      <c r="P60" s="42">
        <f t="shared" si="4"/>
        <v>712.5</v>
      </c>
      <c r="Q60" s="50"/>
    </row>
    <row r="61" spans="1:17" s="4" customFormat="1" ht="15.95" customHeight="1">
      <c r="A61" s="45">
        <f t="shared" si="2"/>
        <v>57</v>
      </c>
      <c r="B61" s="46" t="s">
        <v>251</v>
      </c>
      <c r="C61" s="46" t="s">
        <v>283</v>
      </c>
      <c r="D61" s="54" t="s">
        <v>276</v>
      </c>
      <c r="E61" s="55">
        <v>2691540132</v>
      </c>
      <c r="F61" s="56" t="s">
        <v>280</v>
      </c>
      <c r="G61" s="54" t="s">
        <v>9</v>
      </c>
      <c r="H61" s="56" t="s">
        <v>281</v>
      </c>
      <c r="I61" s="54" t="s">
        <v>217</v>
      </c>
      <c r="J61" s="54">
        <v>380</v>
      </c>
      <c r="K61" s="57">
        <v>12</v>
      </c>
      <c r="L61" s="58">
        <v>247</v>
      </c>
      <c r="M61" s="42">
        <v>3.75</v>
      </c>
      <c r="N61" s="42">
        <f t="shared" si="3"/>
        <v>926.25</v>
      </c>
      <c r="O61" s="42">
        <v>0</v>
      </c>
      <c r="P61" s="42">
        <f t="shared" si="4"/>
        <v>926.25</v>
      </c>
      <c r="Q61" s="50"/>
    </row>
    <row r="62" spans="1:17" s="4" customFormat="1" ht="15.95" customHeight="1">
      <c r="A62" s="45">
        <f t="shared" si="2"/>
        <v>58</v>
      </c>
      <c r="B62" s="46" t="s">
        <v>251</v>
      </c>
      <c r="C62" s="46" t="s">
        <v>284</v>
      </c>
      <c r="D62" s="54" t="s">
        <v>276</v>
      </c>
      <c r="E62" s="55">
        <v>2691540133</v>
      </c>
      <c r="F62" s="56" t="s">
        <v>280</v>
      </c>
      <c r="G62" s="54" t="s">
        <v>9</v>
      </c>
      <c r="H62" s="56" t="s">
        <v>281</v>
      </c>
      <c r="I62" s="54" t="s">
        <v>217</v>
      </c>
      <c r="J62" s="54">
        <v>380</v>
      </c>
      <c r="K62" s="57">
        <v>12</v>
      </c>
      <c r="L62" s="58">
        <v>196</v>
      </c>
      <c r="M62" s="42">
        <v>3.75</v>
      </c>
      <c r="N62" s="42">
        <f t="shared" si="3"/>
        <v>735</v>
      </c>
      <c r="O62" s="42">
        <v>0</v>
      </c>
      <c r="P62" s="42">
        <f t="shared" si="4"/>
        <v>735</v>
      </c>
      <c r="Q62" s="50"/>
    </row>
    <row r="63" spans="1:17" s="4" customFormat="1" ht="15.95" customHeight="1">
      <c r="A63" s="45">
        <f t="shared" si="2"/>
        <v>59</v>
      </c>
      <c r="B63" s="46" t="s">
        <v>251</v>
      </c>
      <c r="C63" s="46" t="s">
        <v>285</v>
      </c>
      <c r="D63" s="54" t="s">
        <v>276</v>
      </c>
      <c r="E63" s="55">
        <v>2691540134</v>
      </c>
      <c r="F63" s="56" t="s">
        <v>280</v>
      </c>
      <c r="G63" s="54" t="s">
        <v>9</v>
      </c>
      <c r="H63" s="56" t="s">
        <v>281</v>
      </c>
      <c r="I63" s="54" t="s">
        <v>217</v>
      </c>
      <c r="J63" s="54">
        <v>380</v>
      </c>
      <c r="K63" s="57">
        <v>23</v>
      </c>
      <c r="L63" s="58">
        <v>445</v>
      </c>
      <c r="M63" s="42">
        <v>3.75</v>
      </c>
      <c r="N63" s="42">
        <f t="shared" si="3"/>
        <v>1668.75</v>
      </c>
      <c r="O63" s="42">
        <v>0</v>
      </c>
      <c r="P63" s="42">
        <f t="shared" si="4"/>
        <v>1668.75</v>
      </c>
      <c r="Q63" s="50"/>
    </row>
    <row r="64" spans="1:17" s="4" customFormat="1" ht="15.95" customHeight="1">
      <c r="A64" s="45">
        <f t="shared" si="2"/>
        <v>60</v>
      </c>
      <c r="B64" s="46" t="s">
        <v>251</v>
      </c>
      <c r="C64" s="46" t="s">
        <v>286</v>
      </c>
      <c r="D64" s="54" t="s">
        <v>276</v>
      </c>
      <c r="E64" s="55">
        <v>2691540135</v>
      </c>
      <c r="F64" s="56" t="s">
        <v>280</v>
      </c>
      <c r="G64" s="54" t="s">
        <v>9</v>
      </c>
      <c r="H64" s="56" t="s">
        <v>281</v>
      </c>
      <c r="I64" s="54" t="s">
        <v>217</v>
      </c>
      <c r="J64" s="54">
        <v>380</v>
      </c>
      <c r="K64" s="57">
        <v>15</v>
      </c>
      <c r="L64" s="58">
        <v>280</v>
      </c>
      <c r="M64" s="42">
        <v>3.75</v>
      </c>
      <c r="N64" s="42">
        <f t="shared" si="3"/>
        <v>1050</v>
      </c>
      <c r="O64" s="42">
        <v>0</v>
      </c>
      <c r="P64" s="42">
        <f t="shared" si="4"/>
        <v>1050</v>
      </c>
      <c r="Q64" s="50"/>
    </row>
    <row r="65" spans="1:20" s="4" customFormat="1" ht="15.95" customHeight="1">
      <c r="A65" s="45">
        <f t="shared" si="2"/>
        <v>61</v>
      </c>
      <c r="B65" s="46" t="s">
        <v>251</v>
      </c>
      <c r="C65" s="46" t="s">
        <v>287</v>
      </c>
      <c r="D65" s="54" t="s">
        <v>276</v>
      </c>
      <c r="E65" s="55">
        <v>2691540136</v>
      </c>
      <c r="F65" s="56" t="s">
        <v>93</v>
      </c>
      <c r="G65" s="54" t="s">
        <v>9</v>
      </c>
      <c r="H65" s="56" t="s">
        <v>94</v>
      </c>
      <c r="I65" s="54" t="s">
        <v>95</v>
      </c>
      <c r="J65" s="54">
        <v>490</v>
      </c>
      <c r="K65" s="57">
        <v>94</v>
      </c>
      <c r="L65" s="58">
        <v>1190</v>
      </c>
      <c r="M65" s="42">
        <v>4.25</v>
      </c>
      <c r="N65" s="42">
        <f t="shared" si="3"/>
        <v>5057.5</v>
      </c>
      <c r="O65" s="42">
        <v>1000</v>
      </c>
      <c r="P65" s="42">
        <f t="shared" si="4"/>
        <v>6057.5</v>
      </c>
      <c r="Q65" s="50"/>
    </row>
    <row r="66" spans="1:20" s="4" customFormat="1" ht="15.95" customHeight="1">
      <c r="A66" s="45">
        <f t="shared" si="2"/>
        <v>62</v>
      </c>
      <c r="B66" s="46" t="s">
        <v>251</v>
      </c>
      <c r="C66" s="55" t="s">
        <v>288</v>
      </c>
      <c r="D66" s="54" t="s">
        <v>276</v>
      </c>
      <c r="E66" s="55">
        <v>2691540137</v>
      </c>
      <c r="F66" s="56" t="s">
        <v>121</v>
      </c>
      <c r="G66" s="54" t="s">
        <v>9</v>
      </c>
      <c r="H66" s="47" t="s">
        <v>122</v>
      </c>
      <c r="I66" s="54" t="s">
        <v>19</v>
      </c>
      <c r="J66" s="54">
        <v>135</v>
      </c>
      <c r="K66" s="57">
        <v>219</v>
      </c>
      <c r="L66" s="58">
        <v>5704</v>
      </c>
      <c r="M66" s="42">
        <v>3</v>
      </c>
      <c r="N66" s="42">
        <f t="shared" si="3"/>
        <v>17112</v>
      </c>
      <c r="O66" s="42">
        <v>1000</v>
      </c>
      <c r="P66" s="42">
        <f t="shared" si="4"/>
        <v>18112</v>
      </c>
      <c r="Q66" s="65"/>
    </row>
    <row r="67" spans="1:20" s="4" customFormat="1" ht="15.95" customHeight="1">
      <c r="A67" s="45">
        <f t="shared" si="2"/>
        <v>63</v>
      </c>
      <c r="B67" s="46" t="s">
        <v>251</v>
      </c>
      <c r="C67" s="55" t="s">
        <v>289</v>
      </c>
      <c r="D67" s="54" t="s">
        <v>276</v>
      </c>
      <c r="E67" s="55">
        <v>2691540138</v>
      </c>
      <c r="F67" s="56" t="s">
        <v>93</v>
      </c>
      <c r="G67" s="54" t="s">
        <v>9</v>
      </c>
      <c r="H67" s="56" t="s">
        <v>94</v>
      </c>
      <c r="I67" s="54" t="s">
        <v>95</v>
      </c>
      <c r="J67" s="54">
        <v>490</v>
      </c>
      <c r="K67" s="57">
        <v>8</v>
      </c>
      <c r="L67" s="58">
        <v>120</v>
      </c>
      <c r="M67" s="42">
        <v>4.25</v>
      </c>
      <c r="N67" s="42">
        <f t="shared" si="3"/>
        <v>510</v>
      </c>
      <c r="O67" s="42">
        <v>0</v>
      </c>
      <c r="P67" s="42">
        <f t="shared" si="4"/>
        <v>510</v>
      </c>
      <c r="Q67" s="65"/>
    </row>
    <row r="68" spans="1:20" s="4" customFormat="1" ht="30">
      <c r="A68" s="45">
        <f t="shared" si="2"/>
        <v>64</v>
      </c>
      <c r="B68" s="46" t="s">
        <v>251</v>
      </c>
      <c r="C68" s="55" t="s">
        <v>290</v>
      </c>
      <c r="D68" s="54" t="s">
        <v>276</v>
      </c>
      <c r="E68" s="55">
        <v>2691540139</v>
      </c>
      <c r="F68" s="56" t="s">
        <v>100</v>
      </c>
      <c r="G68" s="54" t="s">
        <v>9</v>
      </c>
      <c r="H68" s="56" t="s">
        <v>101</v>
      </c>
      <c r="I68" s="54" t="s">
        <v>21</v>
      </c>
      <c r="J68" s="54">
        <v>215</v>
      </c>
      <c r="K68" s="57">
        <v>136</v>
      </c>
      <c r="L68" s="58">
        <v>2352</v>
      </c>
      <c r="M68" s="42">
        <v>3</v>
      </c>
      <c r="N68" s="42">
        <f t="shared" si="3"/>
        <v>7056</v>
      </c>
      <c r="O68" s="42">
        <v>1000</v>
      </c>
      <c r="P68" s="42">
        <f t="shared" si="4"/>
        <v>8056</v>
      </c>
      <c r="Q68" s="65"/>
    </row>
    <row r="69" spans="1:20" s="4" customFormat="1" ht="15.95" customHeight="1">
      <c r="A69" s="45">
        <f t="shared" si="2"/>
        <v>65</v>
      </c>
      <c r="B69" s="46" t="s">
        <v>251</v>
      </c>
      <c r="C69" s="55" t="s">
        <v>291</v>
      </c>
      <c r="D69" s="54" t="s">
        <v>276</v>
      </c>
      <c r="E69" s="55">
        <v>2691540140</v>
      </c>
      <c r="F69" s="56" t="s">
        <v>106</v>
      </c>
      <c r="G69" s="54" t="s">
        <v>9</v>
      </c>
      <c r="H69" s="56" t="s">
        <v>107</v>
      </c>
      <c r="I69" s="54" t="s">
        <v>95</v>
      </c>
      <c r="J69" s="54">
        <v>500</v>
      </c>
      <c r="K69" s="57">
        <v>81</v>
      </c>
      <c r="L69" s="58">
        <v>1497</v>
      </c>
      <c r="M69" s="42">
        <v>4.25</v>
      </c>
      <c r="N69" s="42">
        <f t="shared" ref="N69:N74" si="5">L69*M69</f>
        <v>6362.25</v>
      </c>
      <c r="O69" s="42">
        <v>1500</v>
      </c>
      <c r="P69" s="42">
        <f t="shared" ref="P69:P74" si="6">N69+O69</f>
        <v>7862.25</v>
      </c>
      <c r="Q69" s="65"/>
    </row>
    <row r="70" spans="1:20" s="4" customFormat="1" ht="15.95" customHeight="1">
      <c r="A70" s="45">
        <f t="shared" si="2"/>
        <v>66</v>
      </c>
      <c r="B70" s="46" t="s">
        <v>251</v>
      </c>
      <c r="C70" s="55" t="s">
        <v>292</v>
      </c>
      <c r="D70" s="54" t="s">
        <v>276</v>
      </c>
      <c r="E70" s="55">
        <v>2691540141</v>
      </c>
      <c r="F70" s="56" t="s">
        <v>293</v>
      </c>
      <c r="G70" s="54" t="s">
        <v>9</v>
      </c>
      <c r="H70" s="56" t="s">
        <v>294</v>
      </c>
      <c r="I70" s="54" t="s">
        <v>18</v>
      </c>
      <c r="J70" s="54">
        <v>85</v>
      </c>
      <c r="K70" s="57">
        <v>74</v>
      </c>
      <c r="L70" s="58">
        <v>1042</v>
      </c>
      <c r="M70" s="42">
        <v>2.25</v>
      </c>
      <c r="N70" s="42">
        <f t="shared" si="5"/>
        <v>2344.5</v>
      </c>
      <c r="O70" s="42">
        <v>1000</v>
      </c>
      <c r="P70" s="42">
        <f t="shared" si="6"/>
        <v>3344.5</v>
      </c>
      <c r="Q70" s="65"/>
    </row>
    <row r="71" spans="1:20" s="4" customFormat="1" ht="15.95" customHeight="1">
      <c r="A71" s="45">
        <f t="shared" ref="A71:A74" si="7">A70+1</f>
        <v>67</v>
      </c>
      <c r="B71" s="46" t="s">
        <v>251</v>
      </c>
      <c r="C71" s="55" t="s">
        <v>295</v>
      </c>
      <c r="D71" s="54" t="s">
        <v>276</v>
      </c>
      <c r="E71" s="55">
        <v>2691540142</v>
      </c>
      <c r="F71" s="56" t="s">
        <v>296</v>
      </c>
      <c r="G71" s="54" t="s">
        <v>9</v>
      </c>
      <c r="H71" s="56" t="s">
        <v>297</v>
      </c>
      <c r="I71" s="54" t="s">
        <v>109</v>
      </c>
      <c r="J71" s="54">
        <v>300</v>
      </c>
      <c r="K71" s="57">
        <v>6</v>
      </c>
      <c r="L71" s="58">
        <v>75</v>
      </c>
      <c r="M71" s="42">
        <v>3</v>
      </c>
      <c r="N71" s="42">
        <f t="shared" si="5"/>
        <v>225</v>
      </c>
      <c r="O71" s="42">
        <v>700</v>
      </c>
      <c r="P71" s="42">
        <f t="shared" si="6"/>
        <v>925</v>
      </c>
      <c r="Q71" s="65"/>
    </row>
    <row r="72" spans="1:20" s="4" customFormat="1" ht="30">
      <c r="A72" s="45">
        <f t="shared" si="7"/>
        <v>68</v>
      </c>
      <c r="B72" s="46" t="s">
        <v>251</v>
      </c>
      <c r="C72" s="55" t="s">
        <v>298</v>
      </c>
      <c r="D72" s="54" t="s">
        <v>276</v>
      </c>
      <c r="E72" s="55">
        <v>2691540143</v>
      </c>
      <c r="F72" s="56" t="s">
        <v>90</v>
      </c>
      <c r="G72" s="54" t="s">
        <v>9</v>
      </c>
      <c r="H72" s="47" t="s">
        <v>125</v>
      </c>
      <c r="I72" s="54" t="s">
        <v>71</v>
      </c>
      <c r="J72" s="54">
        <v>130</v>
      </c>
      <c r="K72" s="57">
        <v>5</v>
      </c>
      <c r="L72" s="58">
        <v>92</v>
      </c>
      <c r="M72" s="42">
        <v>3</v>
      </c>
      <c r="N72" s="42">
        <f t="shared" si="5"/>
        <v>276</v>
      </c>
      <c r="O72" s="42">
        <v>0</v>
      </c>
      <c r="P72" s="42">
        <f t="shared" si="6"/>
        <v>276</v>
      </c>
      <c r="Q72" s="65"/>
    </row>
    <row r="73" spans="1:20" s="4" customFormat="1" ht="15.95" customHeight="1">
      <c r="A73" s="45">
        <f t="shared" si="7"/>
        <v>69</v>
      </c>
      <c r="B73" s="46" t="s">
        <v>251</v>
      </c>
      <c r="C73" s="55" t="s">
        <v>299</v>
      </c>
      <c r="D73" s="54" t="s">
        <v>276</v>
      </c>
      <c r="E73" s="55">
        <v>2691540144</v>
      </c>
      <c r="F73" s="56" t="s">
        <v>293</v>
      </c>
      <c r="G73" s="54" t="s">
        <v>9</v>
      </c>
      <c r="H73" s="47" t="s">
        <v>294</v>
      </c>
      <c r="I73" s="54" t="s">
        <v>18</v>
      </c>
      <c r="J73" s="54">
        <v>85</v>
      </c>
      <c r="K73" s="57">
        <v>10</v>
      </c>
      <c r="L73" s="58">
        <v>294</v>
      </c>
      <c r="M73" s="42">
        <v>2.25</v>
      </c>
      <c r="N73" s="42">
        <f t="shared" si="5"/>
        <v>661.5</v>
      </c>
      <c r="O73" s="42">
        <v>0</v>
      </c>
      <c r="P73" s="42">
        <f t="shared" si="6"/>
        <v>661.5</v>
      </c>
      <c r="Q73" s="65"/>
    </row>
    <row r="74" spans="1:20" s="4" customFormat="1" ht="30">
      <c r="A74" s="45">
        <f t="shared" si="7"/>
        <v>70</v>
      </c>
      <c r="B74" s="46" t="s">
        <v>140</v>
      </c>
      <c r="C74" s="46" t="s">
        <v>300</v>
      </c>
      <c r="D74" s="54" t="s">
        <v>301</v>
      </c>
      <c r="E74" s="55">
        <v>2699540001</v>
      </c>
      <c r="F74" s="56" t="s">
        <v>143</v>
      </c>
      <c r="G74" s="54" t="s">
        <v>9</v>
      </c>
      <c r="H74" s="56" t="s">
        <v>115</v>
      </c>
      <c r="I74" s="54" t="s">
        <v>7</v>
      </c>
      <c r="J74" s="54">
        <v>150</v>
      </c>
      <c r="K74" s="57">
        <v>1</v>
      </c>
      <c r="L74" s="58">
        <v>500</v>
      </c>
      <c r="M74" s="42">
        <v>3</v>
      </c>
      <c r="N74" s="42">
        <f t="shared" si="5"/>
        <v>1500</v>
      </c>
      <c r="O74" s="42">
        <v>2000</v>
      </c>
      <c r="P74" s="42">
        <f t="shared" si="6"/>
        <v>3500</v>
      </c>
      <c r="Q74" s="50" t="s">
        <v>302</v>
      </c>
    </row>
    <row r="75" spans="1:20" s="3" customFormat="1">
      <c r="A75" s="91" t="s">
        <v>303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3"/>
      <c r="P75" s="52">
        <f>ROUND(SUM(P5:P74),0)</f>
        <v>227078</v>
      </c>
      <c r="Q75" s="66"/>
      <c r="S75" s="73"/>
      <c r="T75" s="14"/>
    </row>
    <row r="76" spans="1:20" s="3" customFormat="1" ht="15.75" thickBot="1">
      <c r="A76" s="67"/>
      <c r="B76" s="68"/>
      <c r="C76" s="68"/>
      <c r="D76" s="68"/>
      <c r="E76" s="68"/>
      <c r="F76" s="69"/>
      <c r="G76" s="68"/>
      <c r="H76" s="70"/>
      <c r="I76" s="68"/>
      <c r="J76" s="68"/>
      <c r="K76" s="53">
        <f>SUM(K5:K74)</f>
        <v>3153</v>
      </c>
      <c r="L76" s="53">
        <f>SUM(L5:L74)</f>
        <v>61817</v>
      </c>
      <c r="M76" s="71"/>
      <c r="N76" s="71"/>
      <c r="O76" s="71"/>
      <c r="P76" s="71"/>
      <c r="Q76" s="72"/>
    </row>
    <row r="77" spans="1:20" s="3" customFormat="1" ht="33" customHeight="1" thickBot="1">
      <c r="A77" s="80" t="s">
        <v>11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2"/>
    </row>
    <row r="78" spans="1:20" ht="54.75" customHeight="1" thickBot="1">
      <c r="A78" s="83" t="s">
        <v>12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5"/>
    </row>
    <row r="79" spans="1:20" ht="18" customHeight="1"/>
    <row r="80" spans="1:20" ht="18" customHeight="1"/>
    <row r="81" spans="17:18" ht="18" customHeight="1"/>
    <row r="82" spans="17:18" ht="15.95" customHeight="1">
      <c r="R82" s="5"/>
    </row>
    <row r="83" spans="17:18" ht="15.95" customHeight="1"/>
    <row r="84" spans="17:18" ht="15.95" customHeight="1"/>
    <row r="85" spans="17:18" ht="15.95" customHeight="1"/>
    <row r="86" spans="17:18">
      <c r="Q86" s="6"/>
    </row>
  </sheetData>
  <sortState ref="B5:Q105">
    <sortCondition ref="E5:E105"/>
  </sortState>
  <mergeCells count="7">
    <mergeCell ref="A2:G2"/>
    <mergeCell ref="A3:G3"/>
    <mergeCell ref="A77:Q77"/>
    <mergeCell ref="A78:Q78"/>
    <mergeCell ref="L2:O2"/>
    <mergeCell ref="L3:Q3"/>
    <mergeCell ref="A75:O75"/>
  </mergeCells>
  <conditionalFormatting sqref="C5:C74 I76">
    <cfRule type="duplicateValues" dxfId="8" priority="1"/>
  </conditionalFormatting>
  <pageMargins left="0.27559055118110237" right="0.19685039370078741" top="0.43307086614173229" bottom="0.43307086614173229" header="0.19685039370078741" footer="0.19685039370078741"/>
  <pageSetup scale="75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8" t="s">
        <v>0</v>
      </c>
      <c r="B2" s="9" t="s">
        <v>14</v>
      </c>
      <c r="C2" s="9" t="s">
        <v>1</v>
      </c>
      <c r="D2" s="9" t="s">
        <v>15</v>
      </c>
      <c r="E2" s="10" t="s">
        <v>16</v>
      </c>
      <c r="F2" s="10" t="s">
        <v>2</v>
      </c>
      <c r="G2" s="9" t="s">
        <v>8</v>
      </c>
      <c r="H2" s="10" t="s">
        <v>3</v>
      </c>
      <c r="I2" s="9" t="s">
        <v>13</v>
      </c>
      <c r="J2" s="7" t="s">
        <v>26</v>
      </c>
      <c r="K2" s="11" t="s">
        <v>4</v>
      </c>
      <c r="L2" s="12" t="s">
        <v>5</v>
      </c>
      <c r="M2" s="12"/>
      <c r="N2" s="13" t="s">
        <v>6</v>
      </c>
      <c r="O2" s="15" t="s">
        <v>10</v>
      </c>
      <c r="P2" s="16" t="s">
        <v>23</v>
      </c>
    </row>
    <row r="3" spans="1:16" ht="15" customHeight="1">
      <c r="A3" s="30">
        <v>6</v>
      </c>
      <c r="B3" s="17" t="s">
        <v>30</v>
      </c>
      <c r="C3" s="17" t="s">
        <v>31</v>
      </c>
      <c r="D3" s="18" t="s">
        <v>30</v>
      </c>
      <c r="E3" s="18" t="s">
        <v>32</v>
      </c>
      <c r="F3" s="26" t="s">
        <v>33</v>
      </c>
      <c r="G3" s="19" t="s">
        <v>9</v>
      </c>
      <c r="H3" s="24" t="s">
        <v>34</v>
      </c>
      <c r="I3" s="20" t="s">
        <v>7</v>
      </c>
      <c r="J3" s="17">
        <v>155</v>
      </c>
      <c r="K3" s="17">
        <v>1</v>
      </c>
      <c r="L3" s="21">
        <v>15</v>
      </c>
      <c r="M3" s="21"/>
      <c r="N3" s="22">
        <v>3</v>
      </c>
      <c r="O3" s="22">
        <v>45</v>
      </c>
      <c r="P3" s="31" t="s">
        <v>35</v>
      </c>
    </row>
    <row r="4" spans="1:16" ht="15" customHeight="1">
      <c r="A4" s="30">
        <v>7</v>
      </c>
      <c r="B4" s="17" t="s">
        <v>30</v>
      </c>
      <c r="C4" s="17" t="s">
        <v>36</v>
      </c>
      <c r="D4" s="18" t="s">
        <v>30</v>
      </c>
      <c r="E4" s="18" t="s">
        <v>37</v>
      </c>
      <c r="F4" s="26" t="s">
        <v>38</v>
      </c>
      <c r="G4" s="19" t="s">
        <v>9</v>
      </c>
      <c r="H4" s="24" t="s">
        <v>20</v>
      </c>
      <c r="I4" s="20" t="s">
        <v>7</v>
      </c>
      <c r="J4" s="17">
        <v>155</v>
      </c>
      <c r="K4" s="17">
        <v>4</v>
      </c>
      <c r="L4" s="21">
        <v>60</v>
      </c>
      <c r="M4" s="21"/>
      <c r="N4" s="22">
        <v>3</v>
      </c>
      <c r="O4" s="22">
        <v>180</v>
      </c>
      <c r="P4" s="31" t="s">
        <v>35</v>
      </c>
    </row>
    <row r="5" spans="1:16" ht="15" customHeight="1">
      <c r="A5" s="30">
        <v>8</v>
      </c>
      <c r="B5" s="17" t="s">
        <v>30</v>
      </c>
      <c r="C5" s="17" t="s">
        <v>39</v>
      </c>
      <c r="D5" s="18" t="s">
        <v>30</v>
      </c>
      <c r="E5" s="18" t="s">
        <v>40</v>
      </c>
      <c r="F5" s="26" t="s">
        <v>41</v>
      </c>
      <c r="G5" s="19" t="s">
        <v>9</v>
      </c>
      <c r="H5" s="24" t="s">
        <v>42</v>
      </c>
      <c r="I5" s="20" t="s">
        <v>18</v>
      </c>
      <c r="J5" s="17">
        <v>60</v>
      </c>
      <c r="K5" s="17">
        <v>3</v>
      </c>
      <c r="L5" s="21">
        <v>45</v>
      </c>
      <c r="M5" s="21"/>
      <c r="N5" s="22">
        <v>2.25</v>
      </c>
      <c r="O5" s="22">
        <v>101.25</v>
      </c>
      <c r="P5" s="31" t="s">
        <v>35</v>
      </c>
    </row>
    <row r="6" spans="1:16" ht="15" customHeight="1">
      <c r="A6" s="30">
        <v>9</v>
      </c>
      <c r="B6" s="17" t="s">
        <v>30</v>
      </c>
      <c r="C6" s="17" t="s">
        <v>43</v>
      </c>
      <c r="D6" s="18" t="s">
        <v>30</v>
      </c>
      <c r="E6" s="18" t="s">
        <v>44</v>
      </c>
      <c r="F6" s="27" t="s">
        <v>45</v>
      </c>
      <c r="G6" s="19" t="s">
        <v>9</v>
      </c>
      <c r="H6" s="24" t="s">
        <v>46</v>
      </c>
      <c r="I6" s="20" t="s">
        <v>7</v>
      </c>
      <c r="J6" s="17">
        <v>150</v>
      </c>
      <c r="K6" s="17">
        <v>4</v>
      </c>
      <c r="L6" s="21">
        <v>60</v>
      </c>
      <c r="M6" s="21"/>
      <c r="N6" s="22">
        <v>3</v>
      </c>
      <c r="O6" s="22">
        <v>180</v>
      </c>
      <c r="P6" s="31" t="s">
        <v>35</v>
      </c>
    </row>
    <row r="7" spans="1:16" ht="15" customHeight="1">
      <c r="A7" s="30">
        <v>10</v>
      </c>
      <c r="B7" s="17" t="s">
        <v>30</v>
      </c>
      <c r="C7" s="17" t="s">
        <v>47</v>
      </c>
      <c r="D7" s="18" t="s">
        <v>30</v>
      </c>
      <c r="E7" s="23" t="s">
        <v>48</v>
      </c>
      <c r="F7" s="27" t="s">
        <v>49</v>
      </c>
      <c r="G7" s="19" t="s">
        <v>9</v>
      </c>
      <c r="H7" s="24" t="s">
        <v>7</v>
      </c>
      <c r="I7" s="20" t="s">
        <v>7</v>
      </c>
      <c r="J7" s="17">
        <v>130</v>
      </c>
      <c r="K7" s="17">
        <v>5</v>
      </c>
      <c r="L7" s="21">
        <v>75</v>
      </c>
      <c r="M7" s="21"/>
      <c r="N7" s="22">
        <v>3</v>
      </c>
      <c r="O7" s="22">
        <v>225</v>
      </c>
      <c r="P7" s="31" t="s">
        <v>35</v>
      </c>
    </row>
    <row r="8" spans="1:16" ht="15" customHeight="1">
      <c r="A8" s="30">
        <v>11</v>
      </c>
      <c r="B8" s="17" t="s">
        <v>30</v>
      </c>
      <c r="C8" s="17" t="s">
        <v>50</v>
      </c>
      <c r="D8" s="18" t="s">
        <v>30</v>
      </c>
      <c r="E8" s="18" t="s">
        <v>51</v>
      </c>
      <c r="F8" s="26" t="s">
        <v>27</v>
      </c>
      <c r="G8" s="19" t="s">
        <v>9</v>
      </c>
      <c r="H8" s="24" t="s">
        <v>22</v>
      </c>
      <c r="I8" s="20" t="s">
        <v>22</v>
      </c>
      <c r="J8" s="17">
        <v>200</v>
      </c>
      <c r="K8" s="17">
        <v>7</v>
      </c>
      <c r="L8" s="21">
        <v>105</v>
      </c>
      <c r="M8" s="21"/>
      <c r="N8" s="22">
        <v>3</v>
      </c>
      <c r="O8" s="22">
        <v>315</v>
      </c>
      <c r="P8" s="31" t="s">
        <v>35</v>
      </c>
    </row>
    <row r="9" spans="1:16" ht="15" customHeight="1">
      <c r="A9" s="30">
        <v>12</v>
      </c>
      <c r="B9" s="17" t="s">
        <v>30</v>
      </c>
      <c r="C9" s="17" t="s">
        <v>52</v>
      </c>
      <c r="D9" s="18" t="s">
        <v>30</v>
      </c>
      <c r="E9" s="23" t="s">
        <v>53</v>
      </c>
      <c r="F9" s="27" t="s">
        <v>54</v>
      </c>
      <c r="G9" s="19" t="s">
        <v>9</v>
      </c>
      <c r="H9" s="24" t="s">
        <v>55</v>
      </c>
      <c r="I9" s="20" t="s">
        <v>18</v>
      </c>
      <c r="J9" s="17">
        <v>75</v>
      </c>
      <c r="K9" s="17">
        <v>3</v>
      </c>
      <c r="L9" s="21">
        <v>45</v>
      </c>
      <c r="M9" s="21"/>
      <c r="N9" s="22">
        <v>2.25</v>
      </c>
      <c r="O9" s="22">
        <v>101.25</v>
      </c>
      <c r="P9" s="32" t="s">
        <v>35</v>
      </c>
    </row>
    <row r="10" spans="1:16" ht="15" customHeight="1">
      <c r="A10" s="30">
        <v>15</v>
      </c>
      <c r="B10" s="17" t="s">
        <v>30</v>
      </c>
      <c r="C10" s="17" t="s">
        <v>58</v>
      </c>
      <c r="D10" s="18" t="s">
        <v>30</v>
      </c>
      <c r="E10" s="23" t="s">
        <v>59</v>
      </c>
      <c r="F10" s="27" t="s">
        <v>56</v>
      </c>
      <c r="G10" s="19" t="s">
        <v>9</v>
      </c>
      <c r="H10" s="24" t="s">
        <v>57</v>
      </c>
      <c r="I10" s="20" t="s">
        <v>17</v>
      </c>
      <c r="J10" s="17">
        <v>25</v>
      </c>
      <c r="K10" s="17">
        <v>4</v>
      </c>
      <c r="L10" s="21">
        <v>45</v>
      </c>
      <c r="M10" s="21"/>
      <c r="N10" s="22">
        <v>1.5</v>
      </c>
      <c r="O10" s="22">
        <v>67.5</v>
      </c>
      <c r="P10" s="31" t="s">
        <v>35</v>
      </c>
    </row>
    <row r="11" spans="1:16" ht="15" customHeight="1">
      <c r="A11" s="30">
        <v>17</v>
      </c>
      <c r="B11" s="17" t="s">
        <v>60</v>
      </c>
      <c r="C11" s="17" t="s">
        <v>61</v>
      </c>
      <c r="D11" s="18" t="s">
        <v>60</v>
      </c>
      <c r="E11" s="23" t="s">
        <v>62</v>
      </c>
      <c r="F11" s="26" t="s">
        <v>63</v>
      </c>
      <c r="G11" s="19" t="s">
        <v>9</v>
      </c>
      <c r="H11" s="24" t="s">
        <v>64</v>
      </c>
      <c r="I11" s="20" t="s">
        <v>17</v>
      </c>
      <c r="J11" s="17">
        <v>20</v>
      </c>
      <c r="K11" s="17">
        <v>1</v>
      </c>
      <c r="L11" s="21">
        <v>10</v>
      </c>
      <c r="M11" s="21"/>
      <c r="N11" s="22">
        <v>1.5</v>
      </c>
      <c r="O11" s="22">
        <v>15</v>
      </c>
      <c r="P11" s="31" t="s">
        <v>35</v>
      </c>
    </row>
    <row r="12" spans="1:16" ht="15" customHeight="1">
      <c r="A12" s="30">
        <v>18</v>
      </c>
      <c r="B12" s="17" t="s">
        <v>60</v>
      </c>
      <c r="C12" s="17" t="s">
        <v>65</v>
      </c>
      <c r="D12" s="18" t="s">
        <v>60</v>
      </c>
      <c r="E12" s="23" t="s">
        <v>66</v>
      </c>
      <c r="F12" s="26" t="s">
        <v>28</v>
      </c>
      <c r="G12" s="19" t="s">
        <v>9</v>
      </c>
      <c r="H12" s="24" t="s">
        <v>29</v>
      </c>
      <c r="I12" s="20" t="s">
        <v>17</v>
      </c>
      <c r="J12" s="17">
        <v>15</v>
      </c>
      <c r="K12" s="17">
        <v>1</v>
      </c>
      <c r="L12" s="21">
        <v>15</v>
      </c>
      <c r="M12" s="21"/>
      <c r="N12" s="22">
        <v>1.5</v>
      </c>
      <c r="O12" s="22">
        <v>22.5</v>
      </c>
      <c r="P12" s="31" t="s">
        <v>35</v>
      </c>
    </row>
    <row r="13" spans="1:16" ht="15" customHeight="1">
      <c r="A13" s="30">
        <v>21</v>
      </c>
      <c r="B13" s="17" t="s">
        <v>60</v>
      </c>
      <c r="C13" s="17" t="s">
        <v>67</v>
      </c>
      <c r="D13" s="18" t="s">
        <v>60</v>
      </c>
      <c r="E13" s="18" t="s">
        <v>68</v>
      </c>
      <c r="F13" s="26" t="s">
        <v>69</v>
      </c>
      <c r="G13" s="19" t="s">
        <v>9</v>
      </c>
      <c r="H13" s="24" t="s">
        <v>70</v>
      </c>
      <c r="I13" s="20" t="s">
        <v>71</v>
      </c>
      <c r="J13" s="17">
        <v>120</v>
      </c>
      <c r="K13" s="17">
        <v>2</v>
      </c>
      <c r="L13" s="21">
        <v>6</v>
      </c>
      <c r="M13" s="21"/>
      <c r="N13" s="22">
        <v>2.25</v>
      </c>
      <c r="O13" s="22">
        <v>13.5</v>
      </c>
      <c r="P13" s="31" t="s">
        <v>35</v>
      </c>
    </row>
    <row r="14" spans="1:16" ht="15" customHeight="1">
      <c r="A14" s="30">
        <v>31</v>
      </c>
      <c r="B14" s="17" t="s">
        <v>72</v>
      </c>
      <c r="C14" s="17" t="s">
        <v>73</v>
      </c>
      <c r="D14" s="18" t="s">
        <v>72</v>
      </c>
      <c r="E14" s="18" t="s">
        <v>74</v>
      </c>
      <c r="F14" s="27" t="s">
        <v>75</v>
      </c>
      <c r="G14" s="19" t="s">
        <v>9</v>
      </c>
      <c r="H14" s="25" t="s">
        <v>76</v>
      </c>
      <c r="I14" s="20" t="s">
        <v>21</v>
      </c>
      <c r="J14" s="17">
        <v>170</v>
      </c>
      <c r="K14" s="17">
        <v>7</v>
      </c>
      <c r="L14" s="21">
        <v>150</v>
      </c>
      <c r="M14" s="21"/>
      <c r="N14" s="22">
        <v>3</v>
      </c>
      <c r="O14" s="22">
        <v>450</v>
      </c>
      <c r="P14" s="31" t="s">
        <v>35</v>
      </c>
    </row>
    <row r="15" spans="1:16" ht="15" customHeight="1">
      <c r="A15" s="30">
        <v>39</v>
      </c>
      <c r="B15" s="17" t="s">
        <v>77</v>
      </c>
      <c r="C15" s="17" t="s">
        <v>80</v>
      </c>
      <c r="D15" s="18" t="s">
        <v>77</v>
      </c>
      <c r="E15" s="18" t="s">
        <v>81</v>
      </c>
      <c r="F15" s="27" t="s">
        <v>78</v>
      </c>
      <c r="G15" s="19" t="s">
        <v>9</v>
      </c>
      <c r="H15" s="24" t="s">
        <v>79</v>
      </c>
      <c r="I15" s="20" t="s">
        <v>21</v>
      </c>
      <c r="J15" s="17">
        <v>210</v>
      </c>
      <c r="K15" s="17">
        <v>4</v>
      </c>
      <c r="L15" s="21">
        <v>60</v>
      </c>
      <c r="M15" s="21"/>
      <c r="N15" s="22">
        <v>3</v>
      </c>
      <c r="O15" s="22">
        <v>180</v>
      </c>
      <c r="P15" s="31" t="s">
        <v>35</v>
      </c>
    </row>
    <row r="16" spans="1:16" ht="15" customHeight="1">
      <c r="A16" s="30">
        <v>71</v>
      </c>
      <c r="B16" s="17" t="s">
        <v>82</v>
      </c>
      <c r="C16" s="17" t="s">
        <v>83</v>
      </c>
      <c r="D16" s="18" t="s">
        <v>82</v>
      </c>
      <c r="E16" s="18" t="s">
        <v>68</v>
      </c>
      <c r="F16" s="27" t="s">
        <v>24</v>
      </c>
      <c r="G16" s="19" t="s">
        <v>9</v>
      </c>
      <c r="H16" s="24" t="s">
        <v>25</v>
      </c>
      <c r="I16" s="20" t="s">
        <v>19</v>
      </c>
      <c r="J16" s="17">
        <v>130</v>
      </c>
      <c r="K16" s="17">
        <v>1</v>
      </c>
      <c r="L16" s="21">
        <v>4</v>
      </c>
      <c r="M16" s="21"/>
      <c r="N16" s="22">
        <v>3</v>
      </c>
      <c r="O16" s="22">
        <v>12</v>
      </c>
      <c r="P16" s="31" t="s">
        <v>35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2025-06-11T10:50:47Z</cp:lastPrinted>
  <dcterms:created xsi:type="dcterms:W3CDTF">2024-01-18T12:49:24Z</dcterms:created>
  <dcterms:modified xsi:type="dcterms:W3CDTF">2025-06-30T07:33:42Z</dcterms:modified>
</cp:coreProperties>
</file>