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Invoice!$A$3:$L$35</definedName>
  </definedNames>
  <calcPr calcId="144525"/>
</workbook>
</file>

<file path=xl/calcChain.xml><?xml version="1.0" encoding="utf-8"?>
<calcChain xmlns="http://schemas.openxmlformats.org/spreadsheetml/2006/main">
  <c r="H33" i="1" l="1"/>
  <c r="G33" i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K14" i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32" i="1" l="1"/>
</calcChain>
</file>

<file path=xl/sharedStrings.xml><?xml version="1.0" encoding="utf-8"?>
<sst xmlns="http://schemas.openxmlformats.org/spreadsheetml/2006/main" count="185" uniqueCount="126">
  <si>
    <t>INVOICE
PRAGATI LOGISTICS,SAMANTA SAHI KHUNTIA LANE,8984191006
GST No:21AGHPB9356M1Z9</t>
  </si>
  <si>
    <t>Thanking you for your business.
PRAGATI LOGISTICS</t>
  </si>
  <si>
    <t>KEONJHAR</t>
  </si>
  <si>
    <t>DHENKANAL</t>
  </si>
  <si>
    <t>BARIPADA</t>
  </si>
  <si>
    <t>BALASORE</t>
  </si>
  <si>
    <t>JAJPUR ROAD</t>
  </si>
  <si>
    <t>BEGUNIA</t>
  </si>
  <si>
    <t>TALCHER</t>
  </si>
  <si>
    <t>ANGUL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</si>
  <si>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</si>
  <si>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</si>
  <si>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</si>
  <si>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</si>
  <si>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</si>
  <si>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</si>
  <si>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</si>
  <si>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</si>
  <si>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LR CH</t>
  </si>
  <si>
    <t>CTC</t>
  </si>
  <si>
    <t>SL.</t>
  </si>
  <si>
    <t>Kindly, verify &amp; confirm within 7 days, else GST will be filed by 20th APRIL, 2024. 
GST to be paid by Consignor under Reverse Charge Mechanism(RCM) as per GST.</t>
  </si>
  <si>
    <t>AMT.</t>
  </si>
  <si>
    <t>02/3/2024</t>
  </si>
  <si>
    <t>PL/JA/29434</t>
  </si>
  <si>
    <t>64357/64358</t>
  </si>
  <si>
    <t>KHADGESWARI HARDWARE STORE SKU</t>
  </si>
  <si>
    <t>07/3/2024</t>
  </si>
  <si>
    <t>PL/JA/29863</t>
  </si>
  <si>
    <t>64427/64428</t>
  </si>
  <si>
    <t>BALIAPAL</t>
  </si>
  <si>
    <t>DAS PAINTS</t>
  </si>
  <si>
    <t>PL/JA/29887</t>
  </si>
  <si>
    <t>64418</t>
  </si>
  <si>
    <t>BALAJI TRADING CO</t>
  </si>
  <si>
    <t>PL/JA/29936</t>
  </si>
  <si>
    <t>64417</t>
  </si>
  <si>
    <t>PL/JA/29940</t>
  </si>
  <si>
    <t>64431</t>
  </si>
  <si>
    <t>SUCHI ENTERPRISES</t>
  </si>
  <si>
    <t>08/3/2024</t>
  </si>
  <si>
    <t>PL/JA/29937</t>
  </si>
  <si>
    <t>64471</t>
  </si>
  <si>
    <t>PL/JA/29981</t>
  </si>
  <si>
    <t>64478</t>
  </si>
  <si>
    <t>MADAN LAL MODI</t>
  </si>
  <si>
    <t>10/3/2024</t>
  </si>
  <si>
    <t>PL/JA/30033</t>
  </si>
  <si>
    <t>4505</t>
  </si>
  <si>
    <t>anurag and trading kamakshyanagar</t>
  </si>
  <si>
    <t>12/3/2024</t>
  </si>
  <si>
    <t>PL/JA/30146</t>
  </si>
  <si>
    <t>64551</t>
  </si>
  <si>
    <t xml:space="preserve">khadgeswar  ari h ardwear store </t>
  </si>
  <si>
    <t>13/3/2024</t>
  </si>
  <si>
    <t>PL/JA/30232</t>
  </si>
  <si>
    <t>4560</t>
  </si>
  <si>
    <t>DAS and SONS</t>
  </si>
  <si>
    <t>14/3/2024</t>
  </si>
  <si>
    <t>JA/338</t>
  </si>
  <si>
    <t>BLSR</t>
  </si>
  <si>
    <t>CUTTACK</t>
  </si>
  <si>
    <t xml:space="preserve">SHREE KESHAB SALES </t>
  </si>
  <si>
    <t>PL/JA/30408</t>
  </si>
  <si>
    <t>4588</t>
  </si>
  <si>
    <t>MADANLALMODI</t>
  </si>
  <si>
    <t>PL/JA/30467</t>
  </si>
  <si>
    <t>64576/64577/64578/64579</t>
  </si>
  <si>
    <t>BHADRAK</t>
  </si>
  <si>
    <t>RIDHISIDHI ENTERPRISES</t>
  </si>
  <si>
    <t>15/3/2024</t>
  </si>
  <si>
    <t>PL/JA/30455</t>
  </si>
  <si>
    <t>64620</t>
  </si>
  <si>
    <t>GOP</t>
  </si>
  <si>
    <t>16/3/2024</t>
  </si>
  <si>
    <t>PL/JA/30553</t>
  </si>
  <si>
    <t>64599/64600/64601/64613</t>
  </si>
  <si>
    <t>KUPARI</t>
  </si>
  <si>
    <t>GOPAL AGENCY</t>
  </si>
  <si>
    <t>PL/JA/30594</t>
  </si>
  <si>
    <t>4636</t>
  </si>
  <si>
    <t>kalinga hardware</t>
  </si>
  <si>
    <t>17/3/2024</t>
  </si>
  <si>
    <t>PL/JA/30563</t>
  </si>
  <si>
    <t>64596/64597/64598</t>
  </si>
  <si>
    <t>19/3/2024</t>
  </si>
  <si>
    <t>PL/JA/30767</t>
  </si>
  <si>
    <t>4650</t>
  </si>
  <si>
    <t>PL/JA/30832</t>
  </si>
  <si>
    <t>4648</t>
  </si>
  <si>
    <t>KUHUDI</t>
  </si>
  <si>
    <t>SAHOO HARDWARE STORE</t>
  </si>
  <si>
    <t>20/3/2024</t>
  </si>
  <si>
    <t>PL/JA/30904</t>
  </si>
  <si>
    <t>4697</t>
  </si>
  <si>
    <t>subarna enterprises</t>
  </si>
  <si>
    <t>PL/JA/30906</t>
  </si>
  <si>
    <t>674/675/679</t>
  </si>
  <si>
    <t>21/3/2024</t>
  </si>
  <si>
    <t>PL/JA/30899</t>
  </si>
  <si>
    <t>4678</t>
  </si>
  <si>
    <t>23/3/2024</t>
  </si>
  <si>
    <t>PL/JA/31165</t>
  </si>
  <si>
    <t>4747</t>
  </si>
  <si>
    <t>PL/JA/31174</t>
  </si>
  <si>
    <t>5956</t>
  </si>
  <si>
    <t>DEHURY TRADERS</t>
  </si>
  <si>
    <t>27/3/2024</t>
  </si>
  <si>
    <t>PL/JA/31402</t>
  </si>
  <si>
    <t>64788/64789</t>
  </si>
  <si>
    <t>INDRADHANU</t>
  </si>
  <si>
    <t>29/3/2024</t>
  </si>
  <si>
    <t>PL/JA/31480</t>
  </si>
  <si>
    <t>64836/64837/64838/64839</t>
  </si>
  <si>
    <t>PL/JA/31482</t>
  </si>
  <si>
    <t>64842</t>
  </si>
  <si>
    <t>KAKATPUR</t>
  </si>
  <si>
    <t>SHIV TRADERS kakatpur</t>
  </si>
  <si>
    <t>31/3/2024</t>
  </si>
  <si>
    <t>PL/JA/31720</t>
  </si>
  <si>
    <t>64889</t>
  </si>
  <si>
    <t>ROYAL ENTERPRISES</t>
  </si>
  <si>
    <t>(RUPEES THIRTY THREE THOUSAND FOUR HUNDRED FORTY ONLY)</t>
  </si>
  <si>
    <t>5072 (RETURN LR)</t>
  </si>
  <si>
    <t xml:space="preserve">
SHEENLAC PAINTS LIMITED
Address:Near Khaira Bridge Patra Complex  Emmam Nagar Jagatpur CUTTACK ODISHA,6370938019
GST No:21AASCS5073J1Z0
</t>
  </si>
  <si>
    <t xml:space="preserve">Bill Date: 31/03/2024
Bill NO : 42916
Total Amount : 33440.00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</si>
</sst>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828675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0003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</row>
        <row r="5">
          <cell r="C5" t="str">
            <v>AGARPADA</v>
          </cell>
          <cell r="D5">
            <v>1.98</v>
          </cell>
        </row>
        <row r="6">
          <cell r="C6" t="str">
            <v>ANANDAPUR</v>
          </cell>
          <cell r="D6">
            <v>2.4200000000000004</v>
          </cell>
        </row>
        <row r="7">
          <cell r="C7" t="str">
            <v>ANGUL</v>
          </cell>
          <cell r="D7">
            <v>1.837</v>
          </cell>
        </row>
        <row r="8">
          <cell r="C8" t="str">
            <v>ATHAGARH</v>
          </cell>
          <cell r="D8">
            <v>1.837</v>
          </cell>
        </row>
        <row r="9">
          <cell r="C9" t="str">
            <v>ATHAMALLIK</v>
          </cell>
          <cell r="D9">
            <v>3.19</v>
          </cell>
        </row>
        <row r="10">
          <cell r="C10" t="str">
            <v>ATHARABANKI</v>
          </cell>
          <cell r="D10">
            <v>1.837</v>
          </cell>
        </row>
        <row r="11">
          <cell r="C11" t="str">
            <v>ATHARANALA</v>
          </cell>
          <cell r="D11">
            <v>1.837</v>
          </cell>
        </row>
        <row r="12">
          <cell r="C12" t="str">
            <v>AUL</v>
          </cell>
          <cell r="D12">
            <v>2.6620000000000004</v>
          </cell>
        </row>
        <row r="13">
          <cell r="C13" t="str">
            <v>BADAKERA</v>
          </cell>
          <cell r="D13">
            <v>2.0789999999999997</v>
          </cell>
        </row>
        <row r="14">
          <cell r="C14" t="str">
            <v>BAHANAGA</v>
          </cell>
          <cell r="D14">
            <v>1.837</v>
          </cell>
        </row>
        <row r="15">
          <cell r="C15" t="str">
            <v>BAISINGA</v>
          </cell>
          <cell r="D15">
            <v>2.2000000000000002</v>
          </cell>
        </row>
        <row r="16">
          <cell r="C16" t="str">
            <v>BALAKATI</v>
          </cell>
          <cell r="D16">
            <v>1.837</v>
          </cell>
        </row>
        <row r="17">
          <cell r="C17" t="str">
            <v>BALAMUKULI</v>
          </cell>
          <cell r="D17">
            <v>3.0799999999999996</v>
          </cell>
        </row>
        <row r="18">
          <cell r="C18" t="str">
            <v>BALANGA</v>
          </cell>
          <cell r="D18">
            <v>2.4200000000000004</v>
          </cell>
        </row>
        <row r="19">
          <cell r="C19" t="str">
            <v>BALASORE</v>
          </cell>
          <cell r="D19">
            <v>1.837</v>
          </cell>
        </row>
        <row r="20">
          <cell r="C20" t="str">
            <v>BALIAPAL</v>
          </cell>
          <cell r="D20">
            <v>1.837</v>
          </cell>
        </row>
        <row r="21">
          <cell r="C21" t="str">
            <v>BALICHANDRAPUR</v>
          </cell>
          <cell r="D21">
            <v>2.2000000000000002</v>
          </cell>
        </row>
        <row r="22">
          <cell r="C22" t="str">
            <v>BALIKUDA</v>
          </cell>
          <cell r="D22">
            <v>2.4200000000000004</v>
          </cell>
        </row>
        <row r="23">
          <cell r="C23" t="str">
            <v>BALUGAON</v>
          </cell>
          <cell r="D23">
            <v>2.2000000000000002</v>
          </cell>
        </row>
        <row r="24">
          <cell r="C24" t="str">
            <v>BANAMALIPUR</v>
          </cell>
          <cell r="D24">
            <v>1.837</v>
          </cell>
        </row>
        <row r="25">
          <cell r="C25" t="str">
            <v>BANARPAL</v>
          </cell>
          <cell r="D25">
            <v>1.837</v>
          </cell>
        </row>
        <row r="26">
          <cell r="C26" t="str">
            <v>BANKI</v>
          </cell>
          <cell r="D26">
            <v>2.0020000000000002</v>
          </cell>
        </row>
        <row r="27">
          <cell r="C27" t="str">
            <v>BANPUR</v>
          </cell>
          <cell r="D27">
            <v>2.2000000000000002</v>
          </cell>
        </row>
        <row r="28">
          <cell r="C28" t="str">
            <v>BARAMBA</v>
          </cell>
          <cell r="D28">
            <v>1.881</v>
          </cell>
        </row>
        <row r="29">
          <cell r="C29" t="str">
            <v>BARBIL</v>
          </cell>
          <cell r="D29">
            <v>3.9929999999999999</v>
          </cell>
        </row>
        <row r="30">
          <cell r="C30" t="str">
            <v>BARIPADA</v>
          </cell>
          <cell r="D30">
            <v>1.837</v>
          </cell>
        </row>
        <row r="31">
          <cell r="C31" t="str">
            <v>BASUDEVPUR</v>
          </cell>
          <cell r="D31">
            <v>1.837</v>
          </cell>
        </row>
        <row r="32">
          <cell r="C32" t="str">
            <v>BEGUNIA</v>
          </cell>
          <cell r="D32">
            <v>1.837</v>
          </cell>
        </row>
        <row r="33">
          <cell r="C33" t="str">
            <v>BERHAMPUR</v>
          </cell>
          <cell r="D33">
            <v>1.837</v>
          </cell>
        </row>
        <row r="34">
          <cell r="C34" t="str">
            <v>BETADA</v>
          </cell>
          <cell r="D34">
            <v>1.837</v>
          </cell>
        </row>
        <row r="35">
          <cell r="C35" t="str">
            <v>BETANATI</v>
          </cell>
          <cell r="D35">
            <v>1.837</v>
          </cell>
        </row>
        <row r="36">
          <cell r="C36" t="str">
            <v>BHADRAK</v>
          </cell>
          <cell r="D36">
            <v>1.837</v>
          </cell>
        </row>
        <row r="37">
          <cell r="C37" t="str">
            <v>BHUBANESWAR</v>
          </cell>
          <cell r="D37">
            <v>0.93499999999999994</v>
          </cell>
        </row>
        <row r="38">
          <cell r="C38" t="str">
            <v>BHUSANDPUR</v>
          </cell>
          <cell r="D38">
            <v>2.0020000000000002</v>
          </cell>
        </row>
        <row r="39">
          <cell r="C39" t="str">
            <v>BHUTMUNDAI</v>
          </cell>
          <cell r="D39">
            <v>1.837</v>
          </cell>
        </row>
        <row r="40">
          <cell r="C40" t="str">
            <v>BILAHAT</v>
          </cell>
          <cell r="D40">
            <v>2.6619999999999999</v>
          </cell>
        </row>
        <row r="41">
          <cell r="C41" t="str">
            <v>BOINDA</v>
          </cell>
          <cell r="D41">
            <v>2.9260000000000002</v>
          </cell>
        </row>
        <row r="42">
          <cell r="C42" t="str">
            <v>BRAHMAGIRI</v>
          </cell>
          <cell r="D42">
            <v>2.2000000000000002</v>
          </cell>
        </row>
        <row r="43">
          <cell r="C43" t="str">
            <v>CHANDANESWAR</v>
          </cell>
          <cell r="D43">
            <v>2.9260000000000002</v>
          </cell>
        </row>
        <row r="44">
          <cell r="C44" t="str">
            <v>CHANDANPUR</v>
          </cell>
          <cell r="D44">
            <v>1.837</v>
          </cell>
        </row>
        <row r="45">
          <cell r="C45" t="str">
            <v>CHANDBALI</v>
          </cell>
          <cell r="D45">
            <v>1.837</v>
          </cell>
        </row>
        <row r="46">
          <cell r="C46" t="str">
            <v>CHANDIKHOL</v>
          </cell>
          <cell r="D46">
            <v>0.93499999999999994</v>
          </cell>
        </row>
        <row r="47">
          <cell r="C47" t="str">
            <v>CHANDNESWAR</v>
          </cell>
          <cell r="D47">
            <v>3.2230000000000003</v>
          </cell>
        </row>
        <row r="48">
          <cell r="C48" t="str">
            <v>CHANDOL</v>
          </cell>
          <cell r="D48">
            <v>1.837</v>
          </cell>
        </row>
        <row r="49">
          <cell r="C49" t="str">
            <v>CHANDPUR</v>
          </cell>
          <cell r="D49">
            <v>1.837</v>
          </cell>
        </row>
        <row r="50">
          <cell r="C50" t="str">
            <v>CHARAMPA</v>
          </cell>
          <cell r="D50">
            <v>1.837</v>
          </cell>
        </row>
        <row r="51">
          <cell r="C51" t="str">
            <v>CHARICHHAKA</v>
          </cell>
          <cell r="D51">
            <v>2.2000000000000002</v>
          </cell>
        </row>
        <row r="52">
          <cell r="C52" t="str">
            <v>CHHATIA</v>
          </cell>
          <cell r="D52">
            <v>1.837</v>
          </cell>
        </row>
        <row r="53">
          <cell r="C53" t="str">
            <v>CHHENDIPADA</v>
          </cell>
          <cell r="D53">
            <v>1.837</v>
          </cell>
        </row>
        <row r="54">
          <cell r="C54" t="str">
            <v>CUTTACK</v>
          </cell>
          <cell r="D54">
            <v>1.837</v>
          </cell>
        </row>
        <row r="55">
          <cell r="C55" t="str">
            <v>DASPALLA</v>
          </cell>
          <cell r="D55">
            <v>2.4200000000000004</v>
          </cell>
        </row>
        <row r="56">
          <cell r="C56" t="str">
            <v>DEHURDA</v>
          </cell>
          <cell r="D56">
            <v>1.837</v>
          </cell>
        </row>
        <row r="57">
          <cell r="C57" t="str">
            <v>DERABISH</v>
          </cell>
          <cell r="D57">
            <v>2.4200000000000004</v>
          </cell>
        </row>
        <row r="58">
          <cell r="C58" t="str">
            <v>DHAMARA</v>
          </cell>
          <cell r="D58">
            <v>1.837</v>
          </cell>
        </row>
        <row r="59">
          <cell r="C59" t="str">
            <v>DHENKANAL</v>
          </cell>
          <cell r="D59">
            <v>1.837</v>
          </cell>
        </row>
        <row r="60">
          <cell r="C60" t="str">
            <v>DHENKIKOTE</v>
          </cell>
          <cell r="D60">
            <v>2.6619999999999999</v>
          </cell>
        </row>
        <row r="61">
          <cell r="C61" t="str">
            <v>DIGAPAHANDI</v>
          </cell>
          <cell r="D61">
            <v>3.0249999999999999</v>
          </cell>
        </row>
        <row r="62">
          <cell r="C62" t="str">
            <v>DUNGURA</v>
          </cell>
          <cell r="D62">
            <v>2.0020000000000002</v>
          </cell>
        </row>
        <row r="63">
          <cell r="C63" t="str">
            <v>ERAKANA</v>
          </cell>
          <cell r="D63">
            <v>1.837</v>
          </cell>
        </row>
        <row r="64">
          <cell r="C64" t="str">
            <v>ERSAMA</v>
          </cell>
          <cell r="D64">
            <v>1.837</v>
          </cell>
        </row>
        <row r="65">
          <cell r="C65" t="str">
            <v>GANIA</v>
          </cell>
          <cell r="D65">
            <v>2.4200000000000004</v>
          </cell>
        </row>
        <row r="66">
          <cell r="C66" t="str">
            <v>GHATIKIA</v>
          </cell>
          <cell r="D66">
            <v>1.2100000000000002</v>
          </cell>
        </row>
        <row r="67">
          <cell r="C67" t="str">
            <v>GOLOPOKHARI</v>
          </cell>
          <cell r="D67">
            <v>1.837</v>
          </cell>
        </row>
        <row r="68">
          <cell r="C68" t="str">
            <v>GOP</v>
          </cell>
          <cell r="D68">
            <v>2.4640000000000004</v>
          </cell>
        </row>
        <row r="69">
          <cell r="C69" t="str">
            <v>GOPALPUR</v>
          </cell>
          <cell r="D69">
            <v>1.837</v>
          </cell>
        </row>
        <row r="70">
          <cell r="C70" t="str">
            <v>GUDIPADA</v>
          </cell>
          <cell r="D70">
            <v>2.0789999999999997</v>
          </cell>
        </row>
        <row r="71">
          <cell r="C71" t="str">
            <v>GUNUPUR</v>
          </cell>
          <cell r="D71">
            <v>4.2350000000000003</v>
          </cell>
        </row>
        <row r="72">
          <cell r="C72" t="str">
            <v>HANDAPPA</v>
          </cell>
          <cell r="D72">
            <v>3.63</v>
          </cell>
        </row>
        <row r="73">
          <cell r="C73" t="str">
            <v>HIRAPUR</v>
          </cell>
          <cell r="D73">
            <v>1.2100000000000002</v>
          </cell>
        </row>
        <row r="74">
          <cell r="C74" t="str">
            <v>ITAMATI</v>
          </cell>
          <cell r="D74">
            <v>1.837</v>
          </cell>
        </row>
        <row r="75">
          <cell r="C75" t="str">
            <v>JAGATSINGHPUR</v>
          </cell>
          <cell r="D75">
            <v>1.837</v>
          </cell>
        </row>
        <row r="76">
          <cell r="C76" t="str">
            <v>JAJPUR ROAD</v>
          </cell>
          <cell r="D76">
            <v>1.837</v>
          </cell>
        </row>
        <row r="77">
          <cell r="C77" t="str">
            <v>JAJPUR TOWN</v>
          </cell>
          <cell r="D77">
            <v>1.9359999999999999</v>
          </cell>
        </row>
        <row r="78">
          <cell r="C78" t="str">
            <v>JALESWAR</v>
          </cell>
          <cell r="D78">
            <v>1.837</v>
          </cell>
        </row>
        <row r="79">
          <cell r="C79" t="str">
            <v>JARAPADA</v>
          </cell>
          <cell r="D79">
            <v>1.837</v>
          </cell>
        </row>
        <row r="80">
          <cell r="C80" t="str">
            <v>JARKA</v>
          </cell>
          <cell r="D80">
            <v>1.837</v>
          </cell>
        </row>
        <row r="81">
          <cell r="C81" t="str">
            <v>JATNI</v>
          </cell>
          <cell r="D81">
            <v>1.837</v>
          </cell>
        </row>
        <row r="82">
          <cell r="C82" t="str">
            <v>JHUMPURA</v>
          </cell>
          <cell r="D82">
            <v>2.4200000000000004</v>
          </cell>
        </row>
        <row r="83">
          <cell r="C83" t="str">
            <v>JODA</v>
          </cell>
          <cell r="D83">
            <v>2.7829999999999999</v>
          </cell>
        </row>
        <row r="84">
          <cell r="C84" t="str">
            <v>KAMAKHYANAGAR</v>
          </cell>
          <cell r="D84">
            <v>1.98</v>
          </cell>
        </row>
        <row r="85">
          <cell r="C85" t="str">
            <v>KAMARDA</v>
          </cell>
          <cell r="D85">
            <v>3.3329999999999997</v>
          </cell>
        </row>
        <row r="86">
          <cell r="C86" t="str">
            <v>KANPUR</v>
          </cell>
          <cell r="D86">
            <v>1.837</v>
          </cell>
        </row>
        <row r="87">
          <cell r="C87" t="str">
            <v>KANTABANJI</v>
          </cell>
          <cell r="D87">
            <v>4.2350000000000003</v>
          </cell>
        </row>
        <row r="88">
          <cell r="C88" t="str">
            <v>KANTAPADA</v>
          </cell>
          <cell r="D88">
            <v>1.837</v>
          </cell>
        </row>
        <row r="89">
          <cell r="C89" t="str">
            <v>KANTAPAL</v>
          </cell>
          <cell r="D89">
            <v>1.837</v>
          </cell>
        </row>
        <row r="90">
          <cell r="C90" t="str">
            <v>KARANJIA</v>
          </cell>
          <cell r="D90">
            <v>2.3980000000000001</v>
          </cell>
        </row>
        <row r="91">
          <cell r="C91" t="str">
            <v>KATIKATA</v>
          </cell>
          <cell r="D91">
            <v>1.837</v>
          </cell>
        </row>
        <row r="92">
          <cell r="C92" t="str">
            <v>KENDRAPARA</v>
          </cell>
          <cell r="D92">
            <v>1.837</v>
          </cell>
        </row>
        <row r="93">
          <cell r="C93" t="str">
            <v>KENDUPATNA</v>
          </cell>
          <cell r="D93">
            <v>1.837</v>
          </cell>
        </row>
        <row r="94">
          <cell r="C94" t="str">
            <v>KEONJHAR</v>
          </cell>
          <cell r="D94">
            <v>1.837</v>
          </cell>
        </row>
        <row r="95">
          <cell r="C95" t="str">
            <v>KESHPUR</v>
          </cell>
          <cell r="D95">
            <v>2.5299999999999998</v>
          </cell>
        </row>
        <row r="96">
          <cell r="C96" t="str">
            <v>KHAIRA</v>
          </cell>
          <cell r="D96">
            <v>1.837</v>
          </cell>
        </row>
        <row r="97">
          <cell r="C97" t="str">
            <v>KHALIKOT</v>
          </cell>
          <cell r="D97">
            <v>3.3329999999999997</v>
          </cell>
        </row>
        <row r="98">
          <cell r="C98" t="str">
            <v>KHAMAR</v>
          </cell>
          <cell r="D98">
            <v>2.9260000000000002</v>
          </cell>
        </row>
        <row r="99">
          <cell r="C99" t="str">
            <v>KHELAR</v>
          </cell>
          <cell r="D99">
            <v>1.837</v>
          </cell>
        </row>
        <row r="100">
          <cell r="C100" t="str">
            <v>KHURDA</v>
          </cell>
          <cell r="D100">
            <v>2.0020000000000002</v>
          </cell>
        </row>
        <row r="101">
          <cell r="C101" t="str">
            <v>KORUDA</v>
          </cell>
          <cell r="D101">
            <v>1.837</v>
          </cell>
        </row>
        <row r="102">
          <cell r="C102" t="str">
            <v>KOSALA</v>
          </cell>
          <cell r="D102">
            <v>2.3980000000000001</v>
          </cell>
        </row>
        <row r="103">
          <cell r="C103" t="str">
            <v>KRUSHNANDPUR</v>
          </cell>
          <cell r="D103">
            <v>2.6619999999999999</v>
          </cell>
        </row>
        <row r="104">
          <cell r="C104" t="str">
            <v>KUAKHIA</v>
          </cell>
          <cell r="D104">
            <v>1.837</v>
          </cell>
        </row>
        <row r="105">
          <cell r="C105" t="str">
            <v>KUHUDI</v>
          </cell>
          <cell r="D105">
            <v>2.2000000000000002</v>
          </cell>
        </row>
        <row r="106">
          <cell r="C106" t="str">
            <v>KUJANGA</v>
          </cell>
          <cell r="D106">
            <v>1.837</v>
          </cell>
        </row>
        <row r="107">
          <cell r="C107" t="str">
            <v>KUPARI</v>
          </cell>
          <cell r="D107">
            <v>1.837</v>
          </cell>
        </row>
        <row r="108">
          <cell r="C108" t="str">
            <v>KURUDA</v>
          </cell>
          <cell r="D108">
            <v>1.9359999999999999</v>
          </cell>
        </row>
        <row r="109">
          <cell r="C109" t="str">
            <v>LINGIPUR</v>
          </cell>
          <cell r="D109">
            <v>1.2100000000000002</v>
          </cell>
        </row>
        <row r="110">
          <cell r="C110" t="str">
            <v>MAHAKALPADA</v>
          </cell>
          <cell r="D110">
            <v>2.2000000000000002</v>
          </cell>
        </row>
        <row r="111">
          <cell r="C111" t="str">
            <v>MANGALPUR</v>
          </cell>
          <cell r="D111">
            <v>2.9260000000000002</v>
          </cell>
        </row>
        <row r="112">
          <cell r="C112" t="str">
            <v>MANIJANGA</v>
          </cell>
          <cell r="D112">
            <v>1.837</v>
          </cell>
        </row>
        <row r="113">
          <cell r="C113" t="str">
            <v>MARKONA</v>
          </cell>
          <cell r="D113">
            <v>1.837</v>
          </cell>
        </row>
        <row r="114">
          <cell r="C114" t="str">
            <v>MARSHAGHAI</v>
          </cell>
          <cell r="D114">
            <v>2.0020000000000002</v>
          </cell>
        </row>
        <row r="115">
          <cell r="C115" t="str">
            <v>MATHANI</v>
          </cell>
          <cell r="D115">
            <v>3.2230000000000003</v>
          </cell>
        </row>
        <row r="116">
          <cell r="C116" t="str">
            <v>MAUDA</v>
          </cell>
          <cell r="D116">
            <v>1.837</v>
          </cell>
        </row>
        <row r="117">
          <cell r="C117" t="str">
            <v>NAKHARA</v>
          </cell>
          <cell r="D117">
            <v>0.93499999999999994</v>
          </cell>
        </row>
        <row r="118">
          <cell r="C118" t="str">
            <v>NALCO</v>
          </cell>
          <cell r="D118">
            <v>1.837</v>
          </cell>
        </row>
        <row r="119">
          <cell r="C119" t="str">
            <v>NANDOL</v>
          </cell>
          <cell r="D119">
            <v>1.837</v>
          </cell>
        </row>
        <row r="120">
          <cell r="C120" t="str">
            <v>NARENDRAPUR</v>
          </cell>
          <cell r="D120">
            <v>1.837</v>
          </cell>
        </row>
        <row r="121">
          <cell r="C121" t="str">
            <v>NAYAGARH</v>
          </cell>
          <cell r="D121">
            <v>1.837</v>
          </cell>
        </row>
        <row r="122">
          <cell r="C122" t="str">
            <v>NIALI</v>
          </cell>
          <cell r="D122">
            <v>1.837</v>
          </cell>
        </row>
        <row r="123">
          <cell r="C123" t="str">
            <v>NILAGIRI</v>
          </cell>
          <cell r="D123">
            <v>1.837</v>
          </cell>
        </row>
        <row r="124">
          <cell r="C124" t="str">
            <v>NIMAPARA</v>
          </cell>
          <cell r="D124">
            <v>2.2000000000000002</v>
          </cell>
        </row>
        <row r="125">
          <cell r="C125" t="str">
            <v>NIRAKARPUR</v>
          </cell>
          <cell r="D125">
            <v>2.1229999999999998</v>
          </cell>
        </row>
        <row r="126">
          <cell r="C126" t="str">
            <v>NISCHINTKOILI</v>
          </cell>
          <cell r="D126">
            <v>1.837</v>
          </cell>
        </row>
        <row r="127">
          <cell r="C127" t="str">
            <v>NTPC KANIHA</v>
          </cell>
          <cell r="D127">
            <v>2.2000000000000002</v>
          </cell>
        </row>
        <row r="128">
          <cell r="C128" t="str">
            <v>NUAPATNA</v>
          </cell>
          <cell r="D128">
            <v>1.881</v>
          </cell>
        </row>
        <row r="129">
          <cell r="C129" t="str">
            <v>ODAGAON</v>
          </cell>
          <cell r="D129">
            <v>1.837</v>
          </cell>
        </row>
        <row r="130">
          <cell r="C130" t="str">
            <v>PAGA</v>
          </cell>
          <cell r="D130">
            <v>1.595</v>
          </cell>
        </row>
        <row r="131">
          <cell r="C131" t="str">
            <v>PALLAHARA</v>
          </cell>
          <cell r="D131">
            <v>2.4200000000000004</v>
          </cell>
        </row>
        <row r="132">
          <cell r="C132" t="str">
            <v>PARADEEP</v>
          </cell>
          <cell r="D132">
            <v>1.837</v>
          </cell>
        </row>
        <row r="133">
          <cell r="C133" t="str">
            <v>PARJANG</v>
          </cell>
          <cell r="D133">
            <v>2.2000000000000002</v>
          </cell>
        </row>
        <row r="134">
          <cell r="C134" t="str">
            <v>PATIA</v>
          </cell>
          <cell r="D134">
            <v>1.2100000000000002</v>
          </cell>
        </row>
        <row r="135">
          <cell r="C135" t="str">
            <v>PATTAMUNDAI</v>
          </cell>
          <cell r="D135">
            <v>1.837</v>
          </cell>
        </row>
        <row r="136">
          <cell r="C136" t="str">
            <v>PHULADI</v>
          </cell>
          <cell r="D136">
            <v>2.2000000000000002</v>
          </cell>
        </row>
        <row r="137">
          <cell r="C137" t="str">
            <v>PHULNAKHARA</v>
          </cell>
          <cell r="D137">
            <v>0.93499999999999994</v>
          </cell>
        </row>
        <row r="138">
          <cell r="C138" t="str">
            <v>PIPILI</v>
          </cell>
          <cell r="D138">
            <v>1.837</v>
          </cell>
        </row>
        <row r="139">
          <cell r="C139" t="str">
            <v>PURI</v>
          </cell>
          <cell r="D139">
            <v>1.837</v>
          </cell>
        </row>
        <row r="140">
          <cell r="C140" t="str">
            <v>RAGHUNATHPUR</v>
          </cell>
          <cell r="D140">
            <v>1.837</v>
          </cell>
        </row>
        <row r="141">
          <cell r="C141" t="str">
            <v>RAHAMA</v>
          </cell>
          <cell r="D141">
            <v>1.837</v>
          </cell>
        </row>
        <row r="142">
          <cell r="C142" t="str">
            <v>RAJBERHAMPUR</v>
          </cell>
          <cell r="D142">
            <v>3.2230000000000003</v>
          </cell>
        </row>
        <row r="143">
          <cell r="C143" t="str">
            <v>RAJKANIKA</v>
          </cell>
          <cell r="D143">
            <v>2.6619999999999999</v>
          </cell>
        </row>
        <row r="144">
          <cell r="C144" t="str">
            <v>RAMBAG</v>
          </cell>
          <cell r="D144">
            <v>2.2000000000000002</v>
          </cell>
        </row>
        <row r="145">
          <cell r="C145" t="str">
            <v>RAMNAGAR</v>
          </cell>
          <cell r="D145">
            <v>1.837</v>
          </cell>
        </row>
        <row r="146">
          <cell r="C146" t="str">
            <v>RAYAGADA</v>
          </cell>
          <cell r="D146">
            <v>3.63</v>
          </cell>
        </row>
        <row r="147">
          <cell r="C147" t="str">
            <v>REMUNA</v>
          </cell>
          <cell r="D147">
            <v>1.837</v>
          </cell>
        </row>
        <row r="148">
          <cell r="C148" t="str">
            <v>REMUNAGDRI</v>
          </cell>
          <cell r="D148">
            <v>1.837</v>
          </cell>
        </row>
        <row r="149">
          <cell r="C149" t="str">
            <v>SAKHIGOPAL</v>
          </cell>
          <cell r="D149">
            <v>1.837</v>
          </cell>
        </row>
        <row r="150">
          <cell r="C150" t="str">
            <v>SALIPUR</v>
          </cell>
          <cell r="D150">
            <v>1.837</v>
          </cell>
        </row>
        <row r="151">
          <cell r="C151" t="str">
            <v>SATASANKHA</v>
          </cell>
          <cell r="D151">
            <v>1.837</v>
          </cell>
        </row>
        <row r="152">
          <cell r="C152" t="str">
            <v>SORO</v>
          </cell>
          <cell r="D152">
            <v>1.837</v>
          </cell>
        </row>
        <row r="153">
          <cell r="C153" t="str">
            <v>SOUTHBALANDA</v>
          </cell>
          <cell r="D153">
            <v>2.2000000000000002</v>
          </cell>
        </row>
        <row r="154">
          <cell r="C154" t="str">
            <v>SUNAKHALA</v>
          </cell>
          <cell r="D154">
            <v>2.2000000000000002</v>
          </cell>
        </row>
        <row r="155">
          <cell r="C155" t="str">
            <v>TALCHER</v>
          </cell>
          <cell r="D155">
            <v>1.837</v>
          </cell>
        </row>
        <row r="156">
          <cell r="C156" t="str">
            <v>TAMANDO</v>
          </cell>
          <cell r="D156">
            <v>1.837</v>
          </cell>
        </row>
        <row r="157">
          <cell r="C157" t="str">
            <v>TANGI</v>
          </cell>
          <cell r="D157">
            <v>1.837</v>
          </cell>
        </row>
        <row r="158">
          <cell r="C158" t="str">
            <v>TARAPUR</v>
          </cell>
          <cell r="D158">
            <v>1.837</v>
          </cell>
        </row>
        <row r="159">
          <cell r="C159" t="str">
            <v>TIHIDI</v>
          </cell>
          <cell r="D159">
            <v>1.837</v>
          </cell>
        </row>
        <row r="160">
          <cell r="C160" t="str">
            <v>TIRTOL</v>
          </cell>
          <cell r="D160">
            <v>1.837</v>
          </cell>
        </row>
        <row r="161">
          <cell r="C161" t="str">
            <v>UDALA</v>
          </cell>
          <cell r="D161">
            <v>2.4200000000000004</v>
          </cell>
        </row>
        <row r="162">
          <cell r="C162" t="str">
            <v>JEYPORE</v>
          </cell>
          <cell r="D162">
            <v>3.63</v>
          </cell>
        </row>
        <row r="163">
          <cell r="C163" t="str">
            <v>PADAMPUR</v>
          </cell>
          <cell r="D163">
            <v>4.4000000000000004</v>
          </cell>
        </row>
        <row r="164">
          <cell r="C164" t="str">
            <v>SAMBALPUR</v>
          </cell>
          <cell r="D164">
            <v>2.97</v>
          </cell>
        </row>
        <row r="165">
          <cell r="C165" t="str">
            <v>HATADIHI</v>
          </cell>
          <cell r="D165">
            <v>2.4200000000000004</v>
          </cell>
        </row>
        <row r="166">
          <cell r="C166" t="str">
            <v>KAKATPUR</v>
          </cell>
          <cell r="D166">
            <v>2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28" workbookViewId="0">
      <selection activeCell="L2" sqref="L2"/>
    </sheetView>
  </sheetViews>
  <sheetFormatPr defaultRowHeight="15"/>
  <cols>
    <col min="1" max="1" width="4.140625" style="1" customWidth="1"/>
    <col min="2" max="2" width="9.7109375" style="1" bestFit="1" customWidth="1"/>
    <col min="3" max="3" width="12.42578125" style="1" customWidth="1"/>
    <col min="4" max="4" width="6.42578125" style="1" bestFit="1" customWidth="1"/>
    <col min="5" max="5" width="13.140625" style="1" bestFit="1" customWidth="1"/>
    <col min="6" max="6" width="13" style="1" customWidth="1"/>
    <col min="7" max="7" width="5.85546875" style="1" customWidth="1"/>
    <col min="8" max="8" width="8.28515625" style="1" bestFit="1" customWidth="1"/>
    <col min="9" max="9" width="6" style="2" customWidth="1"/>
    <col min="10" max="10" width="6.7109375" style="2" customWidth="1"/>
    <col min="11" max="11" width="8.5703125" style="2" bestFit="1" customWidth="1"/>
    <col min="12" max="12" width="35.5703125" style="1" bestFit="1" customWidth="1"/>
    <col min="13" max="16384" width="9.140625" style="1"/>
  </cols>
  <sheetData>
    <row r="1" spans="1:12" ht="78" customHeight="1">
      <c r="A1" s="21"/>
      <c r="B1" s="22"/>
      <c r="C1" s="22"/>
      <c r="D1" s="22"/>
      <c r="E1" s="23"/>
      <c r="F1" s="24" t="s">
        <v>0</v>
      </c>
      <c r="G1" s="25"/>
      <c r="H1" s="25"/>
      <c r="I1" s="25"/>
      <c r="J1" s="25"/>
      <c r="K1" s="26"/>
    </row>
    <row r="2" spans="1:12" ht="78.75" customHeight="1">
      <c r="A2" s="28" t="s">
        <v>124</v>
      </c>
      <c r="B2" s="22"/>
      <c r="C2" s="22"/>
      <c r="D2" s="22"/>
      <c r="E2" s="23"/>
      <c r="F2" s="27" t="s">
        <v>125</v>
      </c>
      <c r="G2" s="25"/>
      <c r="H2" s="25"/>
      <c r="I2" s="25"/>
      <c r="J2" s="25"/>
      <c r="K2" s="26"/>
    </row>
    <row r="3" spans="1:12" s="6" customFormat="1" ht="15" customHeight="1">
      <c r="A3" s="4" t="s">
        <v>20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5" t="s">
        <v>17</v>
      </c>
      <c r="J3" s="5" t="s">
        <v>18</v>
      </c>
      <c r="K3" s="5" t="s">
        <v>22</v>
      </c>
    </row>
    <row r="4" spans="1:12" s="6" customFormat="1" ht="15" customHeight="1">
      <c r="A4" s="8">
        <v>1</v>
      </c>
      <c r="B4" s="9" t="s">
        <v>23</v>
      </c>
      <c r="C4" s="9" t="s">
        <v>24</v>
      </c>
      <c r="D4" s="9" t="s">
        <v>19</v>
      </c>
      <c r="E4" s="9" t="s">
        <v>7</v>
      </c>
      <c r="F4" s="10" t="s">
        <v>25</v>
      </c>
      <c r="G4" s="9">
        <v>41</v>
      </c>
      <c r="H4" s="9">
        <v>488</v>
      </c>
      <c r="I4" s="11">
        <f>VLOOKUP(E4,'[1]SPINAX CHEM'!$C$4:$D$166,2,FALSE)</f>
        <v>1.837</v>
      </c>
      <c r="J4" s="11">
        <v>20</v>
      </c>
      <c r="K4" s="11">
        <f t="shared" ref="K4:K31" si="0">H4*I4+J4</f>
        <v>916.45600000000002</v>
      </c>
      <c r="L4" s="9" t="s">
        <v>26</v>
      </c>
    </row>
    <row r="5" spans="1:12" s="6" customFormat="1" ht="15" customHeight="1">
      <c r="A5" s="8">
        <v>2</v>
      </c>
      <c r="B5" s="9" t="s">
        <v>27</v>
      </c>
      <c r="C5" s="9" t="s">
        <v>28</v>
      </c>
      <c r="D5" s="9" t="s">
        <v>19</v>
      </c>
      <c r="E5" s="9" t="s">
        <v>30</v>
      </c>
      <c r="F5" s="10" t="s">
        <v>29</v>
      </c>
      <c r="G5" s="9">
        <v>125</v>
      </c>
      <c r="H5" s="9">
        <v>1184</v>
      </c>
      <c r="I5" s="11">
        <f>VLOOKUP(E5,'[1]SPINAX CHEM'!$C$4:$D$166,2,FALSE)</f>
        <v>1.837</v>
      </c>
      <c r="J5" s="11">
        <v>20</v>
      </c>
      <c r="K5" s="11">
        <f t="shared" si="0"/>
        <v>2195.0079999999998</v>
      </c>
      <c r="L5" s="9" t="s">
        <v>31</v>
      </c>
    </row>
    <row r="6" spans="1:12" s="6" customFormat="1" ht="15" customHeight="1">
      <c r="A6" s="8">
        <v>3</v>
      </c>
      <c r="B6" s="9" t="s">
        <v>27</v>
      </c>
      <c r="C6" s="9" t="s">
        <v>32</v>
      </c>
      <c r="D6" s="9" t="s">
        <v>19</v>
      </c>
      <c r="E6" s="9" t="s">
        <v>6</v>
      </c>
      <c r="F6" s="10" t="s">
        <v>33</v>
      </c>
      <c r="G6" s="9">
        <v>39</v>
      </c>
      <c r="H6" s="9">
        <v>643</v>
      </c>
      <c r="I6" s="11">
        <f>VLOOKUP(E6,'[1]SPINAX CHEM'!$C$4:$D$166,2,FALSE)</f>
        <v>1.837</v>
      </c>
      <c r="J6" s="11">
        <v>20</v>
      </c>
      <c r="K6" s="11">
        <f t="shared" si="0"/>
        <v>1201.191</v>
      </c>
      <c r="L6" s="9" t="s">
        <v>34</v>
      </c>
    </row>
    <row r="7" spans="1:12" s="6" customFormat="1" ht="15" customHeight="1">
      <c r="A7" s="8">
        <v>4</v>
      </c>
      <c r="B7" s="9" t="s">
        <v>27</v>
      </c>
      <c r="C7" s="9" t="s">
        <v>35</v>
      </c>
      <c r="D7" s="9" t="s">
        <v>19</v>
      </c>
      <c r="E7" s="9" t="s">
        <v>7</v>
      </c>
      <c r="F7" s="10" t="s">
        <v>36</v>
      </c>
      <c r="G7" s="9">
        <v>24</v>
      </c>
      <c r="H7" s="9">
        <v>350</v>
      </c>
      <c r="I7" s="11">
        <f>VLOOKUP(E7,'[1]SPINAX CHEM'!$C$4:$D$166,2,FALSE)</f>
        <v>1.837</v>
      </c>
      <c r="J7" s="11">
        <v>20</v>
      </c>
      <c r="K7" s="11">
        <f t="shared" si="0"/>
        <v>662.94999999999993</v>
      </c>
      <c r="L7" s="9" t="s">
        <v>26</v>
      </c>
    </row>
    <row r="8" spans="1:12" s="6" customFormat="1" ht="15" customHeight="1">
      <c r="A8" s="8">
        <v>5</v>
      </c>
      <c r="B8" s="9" t="s">
        <v>27</v>
      </c>
      <c r="C8" s="9" t="s">
        <v>37</v>
      </c>
      <c r="D8" s="9" t="s">
        <v>19</v>
      </c>
      <c r="E8" s="9" t="s">
        <v>3</v>
      </c>
      <c r="F8" s="10" t="s">
        <v>38</v>
      </c>
      <c r="G8" s="9">
        <v>31</v>
      </c>
      <c r="H8" s="9">
        <v>120</v>
      </c>
      <c r="I8" s="11">
        <f>VLOOKUP(E8,'[1]SPINAX CHEM'!$C$4:$D$166,2,FALSE)</f>
        <v>1.837</v>
      </c>
      <c r="J8" s="11">
        <v>20</v>
      </c>
      <c r="K8" s="11">
        <f t="shared" si="0"/>
        <v>240.44</v>
      </c>
      <c r="L8" s="9" t="s">
        <v>39</v>
      </c>
    </row>
    <row r="9" spans="1:12" s="6" customFormat="1" ht="15" customHeight="1">
      <c r="A9" s="8">
        <v>6</v>
      </c>
      <c r="B9" s="9" t="s">
        <v>40</v>
      </c>
      <c r="C9" s="9" t="s">
        <v>41</v>
      </c>
      <c r="D9" s="9" t="s">
        <v>19</v>
      </c>
      <c r="E9" s="9" t="s">
        <v>7</v>
      </c>
      <c r="F9" s="10" t="s">
        <v>42</v>
      </c>
      <c r="G9" s="9">
        <v>36</v>
      </c>
      <c r="H9" s="9">
        <v>403</v>
      </c>
      <c r="I9" s="11">
        <f>VLOOKUP(E9,'[1]SPINAX CHEM'!$C$4:$D$166,2,FALSE)</f>
        <v>1.837</v>
      </c>
      <c r="J9" s="11">
        <v>20</v>
      </c>
      <c r="K9" s="11">
        <f t="shared" si="0"/>
        <v>760.31100000000004</v>
      </c>
      <c r="L9" s="9" t="s">
        <v>26</v>
      </c>
    </row>
    <row r="10" spans="1:12" s="6" customFormat="1" ht="15" customHeight="1">
      <c r="A10" s="8">
        <v>7</v>
      </c>
      <c r="B10" s="9" t="s">
        <v>40</v>
      </c>
      <c r="C10" s="9" t="s">
        <v>43</v>
      </c>
      <c r="D10" s="9" t="s">
        <v>19</v>
      </c>
      <c r="E10" s="9" t="s">
        <v>8</v>
      </c>
      <c r="F10" s="10" t="s">
        <v>44</v>
      </c>
      <c r="G10" s="9">
        <v>51</v>
      </c>
      <c r="H10" s="9">
        <v>493</v>
      </c>
      <c r="I10" s="11">
        <f>VLOOKUP(E10,'[1]SPINAX CHEM'!$C$4:$D$166,2,FALSE)</f>
        <v>1.837</v>
      </c>
      <c r="J10" s="11">
        <v>20</v>
      </c>
      <c r="K10" s="11">
        <f t="shared" si="0"/>
        <v>925.64099999999996</v>
      </c>
      <c r="L10" s="9" t="s">
        <v>45</v>
      </c>
    </row>
    <row r="11" spans="1:12" s="6" customFormat="1" ht="15" customHeight="1">
      <c r="A11" s="8">
        <v>8</v>
      </c>
      <c r="B11" s="9" t="s">
        <v>46</v>
      </c>
      <c r="C11" s="9" t="s">
        <v>47</v>
      </c>
      <c r="D11" s="9" t="s">
        <v>19</v>
      </c>
      <c r="E11" s="9" t="s">
        <v>3</v>
      </c>
      <c r="F11" s="10" t="s">
        <v>48</v>
      </c>
      <c r="G11" s="9">
        <v>70</v>
      </c>
      <c r="H11" s="9">
        <v>724</v>
      </c>
      <c r="I11" s="11">
        <f>VLOOKUP(E11,'[1]SPINAX CHEM'!$C$4:$D$166,2,FALSE)</f>
        <v>1.837</v>
      </c>
      <c r="J11" s="11">
        <v>20</v>
      </c>
      <c r="K11" s="11">
        <f t="shared" si="0"/>
        <v>1349.9880000000001</v>
      </c>
      <c r="L11" s="9" t="s">
        <v>49</v>
      </c>
    </row>
    <row r="12" spans="1:12" s="6" customFormat="1" ht="15" customHeight="1">
      <c r="A12" s="8">
        <v>9</v>
      </c>
      <c r="B12" s="9" t="s">
        <v>50</v>
      </c>
      <c r="C12" s="9" t="s">
        <v>51</v>
      </c>
      <c r="D12" s="9" t="s">
        <v>19</v>
      </c>
      <c r="E12" s="9" t="s">
        <v>7</v>
      </c>
      <c r="F12" s="10" t="s">
        <v>52</v>
      </c>
      <c r="G12" s="9">
        <v>53</v>
      </c>
      <c r="H12" s="9">
        <v>440</v>
      </c>
      <c r="I12" s="11">
        <f>VLOOKUP(E12,'[1]SPINAX CHEM'!$C$4:$D$166,2,FALSE)</f>
        <v>1.837</v>
      </c>
      <c r="J12" s="11">
        <v>20</v>
      </c>
      <c r="K12" s="11">
        <f t="shared" si="0"/>
        <v>828.28</v>
      </c>
      <c r="L12" s="9" t="s">
        <v>53</v>
      </c>
    </row>
    <row r="13" spans="1:12" s="6" customFormat="1" ht="15" customHeight="1">
      <c r="A13" s="8">
        <v>10</v>
      </c>
      <c r="B13" s="9" t="s">
        <v>54</v>
      </c>
      <c r="C13" s="9" t="s">
        <v>55</v>
      </c>
      <c r="D13" s="9" t="s">
        <v>19</v>
      </c>
      <c r="E13" s="9" t="s">
        <v>2</v>
      </c>
      <c r="F13" s="10" t="s">
        <v>56</v>
      </c>
      <c r="G13" s="9">
        <v>108</v>
      </c>
      <c r="H13" s="9">
        <v>1030</v>
      </c>
      <c r="I13" s="11">
        <f>VLOOKUP(E13,'[1]SPINAX CHEM'!$C$4:$D$166,2,FALSE)</f>
        <v>1.837</v>
      </c>
      <c r="J13" s="11">
        <v>20</v>
      </c>
      <c r="K13" s="11">
        <f t="shared" si="0"/>
        <v>1912.11</v>
      </c>
      <c r="L13" s="9" t="s">
        <v>57</v>
      </c>
    </row>
    <row r="14" spans="1:12" s="6" customFormat="1" ht="30">
      <c r="A14" s="8">
        <v>11</v>
      </c>
      <c r="B14" s="9" t="s">
        <v>58</v>
      </c>
      <c r="C14" s="9" t="s">
        <v>59</v>
      </c>
      <c r="D14" s="12" t="s">
        <v>60</v>
      </c>
      <c r="E14" s="12" t="s">
        <v>61</v>
      </c>
      <c r="F14" s="18" t="s">
        <v>123</v>
      </c>
      <c r="G14" s="9">
        <v>30</v>
      </c>
      <c r="H14" s="9">
        <v>279</v>
      </c>
      <c r="I14" s="11">
        <v>1.84</v>
      </c>
      <c r="J14" s="11">
        <v>20</v>
      </c>
      <c r="K14" s="11">
        <f t="shared" si="0"/>
        <v>533.36</v>
      </c>
      <c r="L14" s="9" t="s">
        <v>62</v>
      </c>
    </row>
    <row r="15" spans="1:12" s="6" customFormat="1">
      <c r="A15" s="8">
        <v>12</v>
      </c>
      <c r="B15" s="9" t="s">
        <v>58</v>
      </c>
      <c r="C15" s="9" t="s">
        <v>63</v>
      </c>
      <c r="D15" s="9" t="s">
        <v>19</v>
      </c>
      <c r="E15" s="9" t="s">
        <v>8</v>
      </c>
      <c r="F15" s="10" t="s">
        <v>64</v>
      </c>
      <c r="G15" s="9">
        <v>29</v>
      </c>
      <c r="H15" s="9">
        <v>280</v>
      </c>
      <c r="I15" s="11">
        <f>VLOOKUP(E15,'[1]SPINAX CHEM'!$C$4:$D$166,2,FALSE)</f>
        <v>1.837</v>
      </c>
      <c r="J15" s="11">
        <v>20</v>
      </c>
      <c r="K15" s="11">
        <f t="shared" si="0"/>
        <v>534.36</v>
      </c>
      <c r="L15" s="9" t="s">
        <v>65</v>
      </c>
    </row>
    <row r="16" spans="1:12" s="6" customFormat="1" ht="30">
      <c r="A16" s="8">
        <v>13</v>
      </c>
      <c r="B16" s="9" t="s">
        <v>58</v>
      </c>
      <c r="C16" s="9" t="s">
        <v>66</v>
      </c>
      <c r="D16" s="9" t="s">
        <v>19</v>
      </c>
      <c r="E16" s="9" t="s">
        <v>68</v>
      </c>
      <c r="F16" s="10" t="s">
        <v>67</v>
      </c>
      <c r="G16" s="9">
        <v>64</v>
      </c>
      <c r="H16" s="9">
        <v>639</v>
      </c>
      <c r="I16" s="11">
        <f>VLOOKUP(E16,'[1]SPINAX CHEM'!$C$4:$D$166,2,FALSE)</f>
        <v>1.837</v>
      </c>
      <c r="J16" s="11">
        <v>20</v>
      </c>
      <c r="K16" s="11">
        <f t="shared" si="0"/>
        <v>1193.8430000000001</v>
      </c>
      <c r="L16" s="9" t="s">
        <v>69</v>
      </c>
    </row>
    <row r="17" spans="1:12" s="6" customFormat="1" ht="15" customHeight="1">
      <c r="A17" s="8">
        <v>14</v>
      </c>
      <c r="B17" s="9" t="s">
        <v>70</v>
      </c>
      <c r="C17" s="9" t="s">
        <v>71</v>
      </c>
      <c r="D17" s="9" t="s">
        <v>19</v>
      </c>
      <c r="E17" s="9" t="s">
        <v>73</v>
      </c>
      <c r="F17" s="10" t="s">
        <v>72</v>
      </c>
      <c r="G17" s="9">
        <v>37</v>
      </c>
      <c r="H17" s="9">
        <v>272</v>
      </c>
      <c r="I17" s="11">
        <f>VLOOKUP(E17,'[1]SPINAX CHEM'!$C$4:$D$166,2,FALSE)</f>
        <v>2.4640000000000004</v>
      </c>
      <c r="J17" s="11">
        <v>20</v>
      </c>
      <c r="K17" s="11">
        <f t="shared" si="0"/>
        <v>690.20800000000008</v>
      </c>
      <c r="L17" s="9" t="s">
        <v>53</v>
      </c>
    </row>
    <row r="18" spans="1:12" s="6" customFormat="1" ht="30">
      <c r="A18" s="8">
        <v>15</v>
      </c>
      <c r="B18" s="9" t="s">
        <v>74</v>
      </c>
      <c r="C18" s="9" t="s">
        <v>75</v>
      </c>
      <c r="D18" s="9" t="s">
        <v>19</v>
      </c>
      <c r="E18" s="9" t="s">
        <v>77</v>
      </c>
      <c r="F18" s="10" t="s">
        <v>76</v>
      </c>
      <c r="G18" s="9">
        <v>128</v>
      </c>
      <c r="H18" s="9">
        <v>1620</v>
      </c>
      <c r="I18" s="11">
        <f>VLOOKUP(E18,'[1]SPINAX CHEM'!$C$4:$D$166,2,FALSE)</f>
        <v>1.837</v>
      </c>
      <c r="J18" s="11">
        <v>20</v>
      </c>
      <c r="K18" s="11">
        <f t="shared" si="0"/>
        <v>2995.94</v>
      </c>
      <c r="L18" s="9" t="s">
        <v>78</v>
      </c>
    </row>
    <row r="19" spans="1:12" s="6" customFormat="1" ht="15" customHeight="1">
      <c r="A19" s="8">
        <v>16</v>
      </c>
      <c r="B19" s="9" t="s">
        <v>74</v>
      </c>
      <c r="C19" s="9" t="s">
        <v>79</v>
      </c>
      <c r="D19" s="9" t="s">
        <v>19</v>
      </c>
      <c r="E19" s="9" t="s">
        <v>9</v>
      </c>
      <c r="F19" s="10" t="s">
        <v>80</v>
      </c>
      <c r="G19" s="9">
        <v>38</v>
      </c>
      <c r="H19" s="9">
        <v>411</v>
      </c>
      <c r="I19" s="11">
        <f>VLOOKUP(E19,'[1]SPINAX CHEM'!$C$4:$D$166,2,FALSE)</f>
        <v>1.837</v>
      </c>
      <c r="J19" s="11">
        <v>20</v>
      </c>
      <c r="K19" s="11">
        <f t="shared" si="0"/>
        <v>775.00699999999995</v>
      </c>
      <c r="L19" s="9" t="s">
        <v>81</v>
      </c>
    </row>
    <row r="20" spans="1:12" s="6" customFormat="1" ht="30">
      <c r="A20" s="8">
        <v>17</v>
      </c>
      <c r="B20" s="9" t="s">
        <v>82</v>
      </c>
      <c r="C20" s="9" t="s">
        <v>83</v>
      </c>
      <c r="D20" s="9" t="s">
        <v>19</v>
      </c>
      <c r="E20" s="9" t="s">
        <v>3</v>
      </c>
      <c r="F20" s="10" t="s">
        <v>84</v>
      </c>
      <c r="G20" s="9">
        <v>105</v>
      </c>
      <c r="H20" s="9">
        <v>889</v>
      </c>
      <c r="I20" s="11">
        <f>VLOOKUP(E20,'[1]SPINAX CHEM'!$C$4:$D$166,2,FALSE)</f>
        <v>1.837</v>
      </c>
      <c r="J20" s="11">
        <v>20</v>
      </c>
      <c r="K20" s="11">
        <f t="shared" si="0"/>
        <v>1653.0930000000001</v>
      </c>
      <c r="L20" s="9" t="s">
        <v>39</v>
      </c>
    </row>
    <row r="21" spans="1:12" s="6" customFormat="1" ht="15" customHeight="1">
      <c r="A21" s="8">
        <v>18</v>
      </c>
      <c r="B21" s="9" t="s">
        <v>85</v>
      </c>
      <c r="C21" s="9" t="s">
        <v>86</v>
      </c>
      <c r="D21" s="9" t="s">
        <v>19</v>
      </c>
      <c r="E21" s="9" t="s">
        <v>3</v>
      </c>
      <c r="F21" s="10" t="s">
        <v>87</v>
      </c>
      <c r="G21" s="9">
        <v>77</v>
      </c>
      <c r="H21" s="9">
        <v>673</v>
      </c>
      <c r="I21" s="11">
        <f>VLOOKUP(E21,'[1]SPINAX CHEM'!$C$4:$D$166,2,FALSE)</f>
        <v>1.837</v>
      </c>
      <c r="J21" s="11">
        <v>20</v>
      </c>
      <c r="K21" s="11">
        <f t="shared" si="0"/>
        <v>1256.3009999999999</v>
      </c>
      <c r="L21" s="9" t="s">
        <v>49</v>
      </c>
    </row>
    <row r="22" spans="1:12" s="6" customFormat="1" ht="15" customHeight="1">
      <c r="A22" s="8">
        <v>19</v>
      </c>
      <c r="B22" s="9" t="s">
        <v>85</v>
      </c>
      <c r="C22" s="9" t="s">
        <v>88</v>
      </c>
      <c r="D22" s="9" t="s">
        <v>19</v>
      </c>
      <c r="E22" s="9" t="s">
        <v>90</v>
      </c>
      <c r="F22" s="10" t="s">
        <v>89</v>
      </c>
      <c r="G22" s="9">
        <v>96</v>
      </c>
      <c r="H22" s="9">
        <v>981</v>
      </c>
      <c r="I22" s="11">
        <f>VLOOKUP(E22,'[1]SPINAX CHEM'!$C$4:$D$166,2,FALSE)</f>
        <v>2.2000000000000002</v>
      </c>
      <c r="J22" s="11">
        <v>20</v>
      </c>
      <c r="K22" s="11">
        <f t="shared" si="0"/>
        <v>2178.2000000000003</v>
      </c>
      <c r="L22" s="9" t="s">
        <v>91</v>
      </c>
    </row>
    <row r="23" spans="1:12" s="6" customFormat="1" ht="15" customHeight="1">
      <c r="A23" s="8">
        <v>20</v>
      </c>
      <c r="B23" s="9" t="s">
        <v>92</v>
      </c>
      <c r="C23" s="9" t="s">
        <v>93</v>
      </c>
      <c r="D23" s="9" t="s">
        <v>19</v>
      </c>
      <c r="E23" s="9" t="s">
        <v>2</v>
      </c>
      <c r="F23" s="10" t="s">
        <v>94</v>
      </c>
      <c r="G23" s="9">
        <v>41</v>
      </c>
      <c r="H23" s="9">
        <v>527</v>
      </c>
      <c r="I23" s="11">
        <f>VLOOKUP(E23,'[1]SPINAX CHEM'!$C$4:$D$166,2,FALSE)</f>
        <v>1.837</v>
      </c>
      <c r="J23" s="11">
        <v>20</v>
      </c>
      <c r="K23" s="11">
        <f t="shared" si="0"/>
        <v>988.09899999999993</v>
      </c>
      <c r="L23" s="9" t="s">
        <v>95</v>
      </c>
    </row>
    <row r="24" spans="1:12" s="6" customFormat="1" ht="15" customHeight="1">
      <c r="A24" s="8">
        <v>21</v>
      </c>
      <c r="B24" s="9" t="s">
        <v>92</v>
      </c>
      <c r="C24" s="9" t="s">
        <v>96</v>
      </c>
      <c r="D24" s="9" t="s">
        <v>19</v>
      </c>
      <c r="E24" s="9" t="s">
        <v>2</v>
      </c>
      <c r="F24" s="10" t="s">
        <v>97</v>
      </c>
      <c r="G24" s="9">
        <v>57</v>
      </c>
      <c r="H24" s="9">
        <v>609</v>
      </c>
      <c r="I24" s="11">
        <f>VLOOKUP(E24,'[1]SPINAX CHEM'!$C$4:$D$166,2,FALSE)</f>
        <v>1.837</v>
      </c>
      <c r="J24" s="11">
        <v>20</v>
      </c>
      <c r="K24" s="11">
        <f t="shared" si="0"/>
        <v>1138.7329999999999</v>
      </c>
      <c r="L24" s="9" t="s">
        <v>57</v>
      </c>
    </row>
    <row r="25" spans="1:12" s="6" customFormat="1" ht="15" customHeight="1">
      <c r="A25" s="8">
        <v>22</v>
      </c>
      <c r="B25" s="9" t="s">
        <v>98</v>
      </c>
      <c r="C25" s="9" t="s">
        <v>99</v>
      </c>
      <c r="D25" s="9" t="s">
        <v>19</v>
      </c>
      <c r="E25" s="9" t="s">
        <v>68</v>
      </c>
      <c r="F25" s="10" t="s">
        <v>100</v>
      </c>
      <c r="G25" s="9">
        <v>112</v>
      </c>
      <c r="H25" s="9">
        <v>1019</v>
      </c>
      <c r="I25" s="11">
        <f>VLOOKUP(E25,'[1]SPINAX CHEM'!$C$4:$D$166,2,FALSE)</f>
        <v>1.837</v>
      </c>
      <c r="J25" s="11">
        <v>20</v>
      </c>
      <c r="K25" s="11">
        <f t="shared" si="0"/>
        <v>1891.903</v>
      </c>
      <c r="L25" s="9" t="s">
        <v>69</v>
      </c>
    </row>
    <row r="26" spans="1:12" s="6" customFormat="1" ht="15" customHeight="1">
      <c r="A26" s="8">
        <v>23</v>
      </c>
      <c r="B26" s="9" t="s">
        <v>101</v>
      </c>
      <c r="C26" s="9" t="s">
        <v>102</v>
      </c>
      <c r="D26" s="9" t="s">
        <v>19</v>
      </c>
      <c r="E26" s="9" t="s">
        <v>8</v>
      </c>
      <c r="F26" s="10" t="s">
        <v>103</v>
      </c>
      <c r="G26" s="9">
        <v>10</v>
      </c>
      <c r="H26" s="9">
        <v>90</v>
      </c>
      <c r="I26" s="11">
        <f>VLOOKUP(E26,'[1]SPINAX CHEM'!$C$4:$D$166,2,FALSE)</f>
        <v>1.837</v>
      </c>
      <c r="J26" s="11">
        <v>20</v>
      </c>
      <c r="K26" s="11">
        <f t="shared" si="0"/>
        <v>185.32999999999998</v>
      </c>
      <c r="L26" s="9" t="s">
        <v>45</v>
      </c>
    </row>
    <row r="27" spans="1:12" s="6" customFormat="1" ht="15" customHeight="1">
      <c r="A27" s="8">
        <v>24</v>
      </c>
      <c r="B27" s="9" t="s">
        <v>101</v>
      </c>
      <c r="C27" s="9" t="s">
        <v>104</v>
      </c>
      <c r="D27" s="9" t="s">
        <v>19</v>
      </c>
      <c r="E27" s="9" t="s">
        <v>9</v>
      </c>
      <c r="F27" s="10" t="s">
        <v>105</v>
      </c>
      <c r="G27" s="9">
        <v>144</v>
      </c>
      <c r="H27" s="9">
        <v>1450</v>
      </c>
      <c r="I27" s="11">
        <f>VLOOKUP(E27,'[1]SPINAX CHEM'!$C$4:$D$166,2,FALSE)</f>
        <v>1.837</v>
      </c>
      <c r="J27" s="11">
        <v>20</v>
      </c>
      <c r="K27" s="11">
        <f t="shared" si="0"/>
        <v>2683.65</v>
      </c>
      <c r="L27" s="9" t="s">
        <v>106</v>
      </c>
    </row>
    <row r="28" spans="1:12" s="6" customFormat="1" ht="15" customHeight="1">
      <c r="A28" s="8">
        <v>25</v>
      </c>
      <c r="B28" s="9" t="s">
        <v>107</v>
      </c>
      <c r="C28" s="9" t="s">
        <v>108</v>
      </c>
      <c r="D28" s="9" t="s">
        <v>19</v>
      </c>
      <c r="E28" s="9" t="s">
        <v>4</v>
      </c>
      <c r="F28" s="10" t="s">
        <v>109</v>
      </c>
      <c r="G28" s="9">
        <v>26</v>
      </c>
      <c r="H28" s="9">
        <v>250</v>
      </c>
      <c r="I28" s="11">
        <f>VLOOKUP(E28,'[1]SPINAX CHEM'!$C$4:$D$166,2,FALSE)</f>
        <v>1.837</v>
      </c>
      <c r="J28" s="11">
        <v>20</v>
      </c>
      <c r="K28" s="11">
        <f t="shared" si="0"/>
        <v>479.25</v>
      </c>
      <c r="L28" s="9" t="s">
        <v>110</v>
      </c>
    </row>
    <row r="29" spans="1:12" ht="30">
      <c r="A29" s="8">
        <v>26</v>
      </c>
      <c r="B29" s="9" t="s">
        <v>111</v>
      </c>
      <c r="C29" s="9" t="s">
        <v>112</v>
      </c>
      <c r="D29" s="9" t="s">
        <v>19</v>
      </c>
      <c r="E29" s="9" t="s">
        <v>3</v>
      </c>
      <c r="F29" s="10" t="s">
        <v>113</v>
      </c>
      <c r="G29" s="9">
        <v>49</v>
      </c>
      <c r="H29" s="9">
        <v>431</v>
      </c>
      <c r="I29" s="11">
        <f>VLOOKUP(E29,'[1]SPINAX CHEM'!$C$4:$D$166,2,FALSE)</f>
        <v>1.837</v>
      </c>
      <c r="J29" s="11">
        <v>20</v>
      </c>
      <c r="K29" s="11">
        <f t="shared" si="0"/>
        <v>811.74699999999996</v>
      </c>
      <c r="L29" s="9" t="s">
        <v>49</v>
      </c>
    </row>
    <row r="30" spans="1:12" ht="15" customHeight="1">
      <c r="A30" s="8">
        <v>27</v>
      </c>
      <c r="B30" s="9" t="s">
        <v>111</v>
      </c>
      <c r="C30" s="9" t="s">
        <v>114</v>
      </c>
      <c r="D30" s="9" t="s">
        <v>19</v>
      </c>
      <c r="E30" s="9" t="s">
        <v>116</v>
      </c>
      <c r="F30" s="10" t="s">
        <v>115</v>
      </c>
      <c r="G30" s="9">
        <v>20</v>
      </c>
      <c r="H30" s="9">
        <v>186</v>
      </c>
      <c r="I30" s="11">
        <f>VLOOKUP(E30,'[1]SPINAX CHEM'!$C$4:$D$166,2,FALSE)</f>
        <v>2</v>
      </c>
      <c r="J30" s="11">
        <v>20</v>
      </c>
      <c r="K30" s="11">
        <f t="shared" si="0"/>
        <v>392</v>
      </c>
      <c r="L30" s="9" t="s">
        <v>117</v>
      </c>
    </row>
    <row r="31" spans="1:12" ht="15" customHeight="1">
      <c r="A31" s="8">
        <v>28</v>
      </c>
      <c r="B31" s="9" t="s">
        <v>118</v>
      </c>
      <c r="C31" s="9" t="s">
        <v>119</v>
      </c>
      <c r="D31" s="9" t="s">
        <v>19</v>
      </c>
      <c r="E31" s="9" t="s">
        <v>5</v>
      </c>
      <c r="F31" s="10" t="s">
        <v>120</v>
      </c>
      <c r="G31" s="9">
        <v>116</v>
      </c>
      <c r="H31" s="9">
        <v>1114</v>
      </c>
      <c r="I31" s="11">
        <f>VLOOKUP(E31,'[1]SPINAX CHEM'!$C$4:$D$166,2,FALSE)</f>
        <v>1.837</v>
      </c>
      <c r="J31" s="11">
        <v>20</v>
      </c>
      <c r="K31" s="11">
        <f t="shared" si="0"/>
        <v>2066.4179999999997</v>
      </c>
      <c r="L31" s="9" t="s">
        <v>121</v>
      </c>
    </row>
    <row r="32" spans="1:12" ht="15" customHeight="1">
      <c r="A32" s="29" t="s">
        <v>122</v>
      </c>
      <c r="B32" s="30"/>
      <c r="C32" s="30"/>
      <c r="D32" s="30"/>
      <c r="E32" s="30"/>
      <c r="F32" s="30"/>
      <c r="G32" s="30"/>
      <c r="H32" s="30"/>
      <c r="I32" s="30"/>
      <c r="J32" s="31"/>
      <c r="K32" s="13">
        <f>ROUND(SUM(K4:K31),0)</f>
        <v>33440</v>
      </c>
      <c r="L32" s="14"/>
    </row>
    <row r="33" spans="1:12" ht="15" customHeight="1">
      <c r="A33" s="15"/>
      <c r="B33" s="16"/>
      <c r="C33" s="16"/>
      <c r="D33" s="16"/>
      <c r="E33" s="16"/>
      <c r="F33" s="16"/>
      <c r="G33" s="7">
        <f>SUM(G4:G31)</f>
        <v>1757</v>
      </c>
      <c r="H33" s="7">
        <f>SUM(H4:H31)</f>
        <v>17595</v>
      </c>
      <c r="I33" s="17"/>
      <c r="J33" s="17"/>
      <c r="K33" s="17"/>
      <c r="L33" s="16"/>
    </row>
    <row r="34" spans="1:12" s="3" customFormat="1" ht="30" customHeight="1">
      <c r="A34" s="19" t="s">
        <v>21</v>
      </c>
      <c r="B34" s="19"/>
      <c r="C34" s="19"/>
      <c r="D34" s="19"/>
      <c r="E34" s="19"/>
      <c r="F34" s="19"/>
      <c r="G34" s="19"/>
      <c r="H34" s="19"/>
      <c r="I34" s="20"/>
      <c r="J34" s="20"/>
      <c r="K34" s="20"/>
    </row>
    <row r="35" spans="1:12" s="3" customFormat="1" ht="30" customHeight="1">
      <c r="A35" s="19" t="s">
        <v>1</v>
      </c>
      <c r="B35" s="19"/>
      <c r="C35" s="19"/>
      <c r="D35" s="19"/>
      <c r="E35" s="19"/>
      <c r="F35" s="19"/>
      <c r="G35" s="19"/>
      <c r="H35" s="19"/>
      <c r="I35" s="20"/>
      <c r="J35" s="20"/>
      <c r="K35" s="20"/>
    </row>
  </sheetData>
  <sortState ref="B4:K30">
    <sortCondition ref="B4:B30"/>
    <sortCondition ref="C4:C30"/>
  </sortState>
  <mergeCells count="7">
    <mergeCell ref="A34:K34"/>
    <mergeCell ref="A35:K35"/>
    <mergeCell ref="A1:E1"/>
    <mergeCell ref="F1:K1"/>
    <mergeCell ref="F2:K2"/>
    <mergeCell ref="A2:E2"/>
    <mergeCell ref="A32:J32"/>
  </mergeCells>
  <pageMargins left="0.28000000000000003" right="0.26" top="0.32" bottom="0.39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2024-04-09T09:00:01Z</cp:lastPrinted>
  <dcterms:created xsi:type="dcterms:W3CDTF">2024-03-08T05:12:16Z</dcterms:created>
  <dcterms:modified xsi:type="dcterms:W3CDTF">2024-04-09T09:00:02Z</dcterms:modified>
</cp:coreProperties>
</file>