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K5" s="1"/>
  <c r="I6"/>
  <c r="K6" s="1"/>
  <c r="I7"/>
  <c r="K7" s="1"/>
  <c r="I8"/>
  <c r="K8" s="1"/>
  <c r="I9"/>
  <c r="K9" s="1"/>
  <c r="I4"/>
  <c r="K4" s="1"/>
  <c r="K10" s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<sst xmlns="http://schemas.openxmlformats.org/spreadsheetml/2006/main" count="47" uniqueCount="39">
  <si>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</si>
  <si>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02/12/2024</t>
  </si>
  <si>
    <t>13322</t>
  </si>
  <si>
    <t>3325</t>
  </si>
  <si>
    <t>19/12/2024</t>
  </si>
  <si>
    <t>345</t>
  </si>
  <si>
    <t>347</t>
  </si>
  <si>
    <t>25/12/2024</t>
  </si>
  <si>
    <t>3359</t>
  </si>
  <si>
    <t>30/12/2024</t>
  </si>
  <si>
    <t>3364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</si>
  <si>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</si>
  <si>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</si>
  <si>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RATE</t>
  </si>
  <si>
    <t>AMOUNT</t>
  </si>
  <si>
    <t>PL/JA/20118</t>
  </si>
  <si>
    <t>PL/JA/20233</t>
  </si>
  <si>
    <t>PL/JA/21291</t>
  </si>
  <si>
    <t>PL/JA/21292</t>
  </si>
  <si>
    <t>PL/JA/21650</t>
  </si>
  <si>
    <t>PL/JA/22079</t>
  </si>
  <si>
    <t>MANGALPUR</t>
  </si>
  <si>
    <t>BALASORE</t>
  </si>
  <si>
    <t>JAGATSINGHPUR</t>
  </si>
  <si>
    <t>DORADA</t>
  </si>
  <si>
    <t>HATADIHI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</si>
  <si>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</si>
  <si>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</si>
  <si>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</si>
  <si>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</si>
  <si>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</si>
  <si>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</si>
  <si>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</si>
  <si>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</si>
  <si>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</si>
  <si>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(RUPEES ONE THOUSAND SIX HUNDRED EIGHTY ONLY)</t>
  </si>
  <si>
    <t xml:space="preserve">Bill Date:31/12/2024
Bill NO : 30870
Total Amount:1608.00
</t>
  </si>
  <si>
    <t>LR CH.</t>
  </si>
  <si>
    <t xml:space="preserve">BIOSTADT INDIA LTD
Address:BIOSTADT INDIA LIMITED NA,
 CONTANMENT ROAD,K.K. BHAVSINKA CAMPUS-753001 ODISHA,9337388992
GST No:21AACCB1830G1ZF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</si>
</sst>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85726</xdr:rowOff>
    </xdr:from>
    <xdr:to>
      <xdr:col>7</xdr:col>
      <xdr:colOff>333375</xdr:colOff>
      <xdr:row>0</xdr:row>
      <xdr:rowOff>1009512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6"/>
          <a:ext cx="4238625" cy="923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T11" sqref="T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7.28515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6.75" customHeight="1">
      <c r="A2" s="23" t="s">
        <v>38</v>
      </c>
      <c r="B2" s="19"/>
      <c r="C2" s="19"/>
      <c r="D2" s="19"/>
      <c r="E2" s="19"/>
      <c r="F2" s="19"/>
      <c r="G2" s="19"/>
      <c r="H2" s="20"/>
      <c r="I2" s="22" t="s">
        <v>36</v>
      </c>
      <c r="J2" s="22"/>
      <c r="K2" s="22"/>
    </row>
    <row r="3" spans="1:11" s="11" customFormat="1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10" t="s">
        <v>13</v>
      </c>
      <c r="J3" s="10" t="s">
        <v>37</v>
      </c>
      <c r="K3" s="10" t="s">
        <v>14</v>
      </c>
    </row>
    <row r="4" spans="1:11">
      <c r="A4" s="4">
        <v>1</v>
      </c>
      <c r="B4" s="4" t="s">
        <v>1</v>
      </c>
      <c r="C4" s="4" t="s">
        <v>15</v>
      </c>
      <c r="D4" s="8" t="s">
        <v>26</v>
      </c>
      <c r="E4" s="4" t="s">
        <v>21</v>
      </c>
      <c r="F4" s="4" t="s">
        <v>2</v>
      </c>
      <c r="G4" s="4">
        <v>5</v>
      </c>
      <c r="H4" s="4">
        <v>8</v>
      </c>
      <c r="I4" s="5">
        <f>VLOOKUP(E4,'[1]BIOSTARDT INDIA'!$C$3:$E$324,3,FALSE)</f>
        <v>3</v>
      </c>
      <c r="J4" s="5">
        <v>20</v>
      </c>
      <c r="K4" s="5">
        <f>50*I4+J4</f>
        <v>170</v>
      </c>
    </row>
    <row r="5" spans="1:11">
      <c r="A5" s="4">
        <v>2</v>
      </c>
      <c r="B5" s="4" t="s">
        <v>1</v>
      </c>
      <c r="C5" s="4" t="s">
        <v>16</v>
      </c>
      <c r="D5" s="8" t="s">
        <v>26</v>
      </c>
      <c r="E5" s="4" t="s">
        <v>22</v>
      </c>
      <c r="F5" s="4" t="s">
        <v>3</v>
      </c>
      <c r="G5" s="4">
        <v>3</v>
      </c>
      <c r="H5" s="4">
        <v>36</v>
      </c>
      <c r="I5" s="5">
        <f>VLOOKUP(E5,'[1]BIOSTARDT INDIA'!$C$3:$E$324,3,FALSE)</f>
        <v>3.75</v>
      </c>
      <c r="J5" s="5">
        <v>20</v>
      </c>
      <c r="K5" s="5">
        <f>50*I5+J5</f>
        <v>207.5</v>
      </c>
    </row>
    <row r="6" spans="1:11">
      <c r="A6" s="4">
        <v>3</v>
      </c>
      <c r="B6" s="4" t="s">
        <v>4</v>
      </c>
      <c r="C6" s="4" t="s">
        <v>17</v>
      </c>
      <c r="D6" s="8" t="s">
        <v>26</v>
      </c>
      <c r="E6" s="4" t="s">
        <v>23</v>
      </c>
      <c r="F6" s="4" t="s">
        <v>5</v>
      </c>
      <c r="G6" s="4">
        <v>1</v>
      </c>
      <c r="H6" s="4">
        <v>6.24</v>
      </c>
      <c r="I6" s="5">
        <f>VLOOKUP(E6,'[1]BIOSTARDT INDIA'!$C$3:$E$324,3,FALSE)</f>
        <v>3</v>
      </c>
      <c r="J6" s="5">
        <v>20</v>
      </c>
      <c r="K6" s="5">
        <f>50*I6+J6</f>
        <v>170</v>
      </c>
    </row>
    <row r="7" spans="1:11">
      <c r="A7" s="4">
        <v>4</v>
      </c>
      <c r="B7" s="4" t="s">
        <v>4</v>
      </c>
      <c r="C7" s="4" t="s">
        <v>18</v>
      </c>
      <c r="D7" s="8" t="s">
        <v>26</v>
      </c>
      <c r="E7" s="4" t="s">
        <v>24</v>
      </c>
      <c r="F7" s="4" t="s">
        <v>6</v>
      </c>
      <c r="G7" s="4">
        <v>2</v>
      </c>
      <c r="H7" s="4">
        <v>12.48</v>
      </c>
      <c r="I7" s="5">
        <f>VLOOKUP(E7,'[1]BIOSTARDT INDIA'!$C$3:$E$324,3,FALSE)</f>
        <v>3</v>
      </c>
      <c r="J7" s="5">
        <v>20</v>
      </c>
      <c r="K7" s="5">
        <f>50*I7+J7</f>
        <v>170</v>
      </c>
    </row>
    <row r="8" spans="1:11">
      <c r="A8" s="4">
        <v>5</v>
      </c>
      <c r="B8" s="4" t="s">
        <v>7</v>
      </c>
      <c r="C8" s="4" t="s">
        <v>19</v>
      </c>
      <c r="D8" s="8" t="s">
        <v>26</v>
      </c>
      <c r="E8" s="4" t="s">
        <v>25</v>
      </c>
      <c r="F8" s="4" t="s">
        <v>8</v>
      </c>
      <c r="G8" s="4">
        <v>5</v>
      </c>
      <c r="H8" s="4">
        <v>16</v>
      </c>
      <c r="I8" s="5">
        <f>VLOOKUP(E8,'[1]BIOSTARDT INDIA'!$C$3:$E$324,3,FALSE)</f>
        <v>4.88</v>
      </c>
      <c r="J8" s="5">
        <v>20</v>
      </c>
      <c r="K8" s="5">
        <f>50*I8+J8</f>
        <v>264</v>
      </c>
    </row>
    <row r="9" spans="1:11">
      <c r="A9" s="4">
        <v>6</v>
      </c>
      <c r="B9" s="4" t="s">
        <v>9</v>
      </c>
      <c r="C9" s="4" t="s">
        <v>20</v>
      </c>
      <c r="D9" s="8" t="s">
        <v>26</v>
      </c>
      <c r="E9" s="4" t="s">
        <v>24</v>
      </c>
      <c r="F9" s="4" t="s">
        <v>10</v>
      </c>
      <c r="G9" s="4">
        <v>16</v>
      </c>
      <c r="H9" s="4">
        <v>202</v>
      </c>
      <c r="I9" s="5">
        <f>VLOOKUP(E9,'[1]BIOSTARDT INDIA'!$C$3:$E$324,3,FALSE)</f>
        <v>3</v>
      </c>
      <c r="J9" s="5">
        <v>20</v>
      </c>
      <c r="K9" s="5">
        <f t="shared" ref="K9" si="0">H9*I9+J9</f>
        <v>626</v>
      </c>
    </row>
    <row r="10" spans="1:11" s="3" customFormat="1">
      <c r="A10" s="12" t="s">
        <v>35</v>
      </c>
      <c r="B10" s="13"/>
      <c r="C10" s="13"/>
      <c r="D10" s="13"/>
      <c r="E10" s="13"/>
      <c r="F10" s="13"/>
      <c r="G10" s="13"/>
      <c r="H10" s="13"/>
      <c r="I10" s="14"/>
      <c r="J10" s="15"/>
      <c r="K10" s="6">
        <f>ROUND(SUM(K4:K9),0)</f>
        <v>1608</v>
      </c>
    </row>
    <row r="11" spans="1:11" s="3" customFormat="1" ht="30" customHeight="1">
      <c r="A11" s="16" t="s">
        <v>12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 s="3" customFormat="1" ht="30" customHeight="1">
      <c r="A12" s="16" t="s">
        <v>11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</row>
    <row r="13" spans="1:11">
      <c r="G13" s="7">
        <f>SUM(G4:G9)</f>
        <v>32</v>
      </c>
      <c r="H13" s="7">
        <f>SUM(H4:H9)</f>
        <v>280.72000000000003</v>
      </c>
    </row>
  </sheetData>
  <sortState ref="B4:K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2025-01-12T04:08:31Z</cp:lastPrinted>
  <dcterms:created xsi:type="dcterms:W3CDTF">2025-01-10T09:54:34Z</dcterms:created>
  <dcterms:modified xsi:type="dcterms:W3CDTF">2025-01-18T12:42:45Z</dcterms:modified>
</cp:coreProperties>
</file>