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J24" i="1" l="1"/>
  <c r="J23" i="1"/>
  <c r="J19" i="1"/>
  <c r="J8" i="1"/>
  <c r="J5" i="1"/>
  <c r="I22" i="1"/>
  <c r="J22" i="1" s="1"/>
  <c r="I21" i="1"/>
  <c r="J21" i="1" s="1"/>
  <c r="I20" i="1"/>
  <c r="J20" i="1" s="1"/>
  <c r="I18" i="1"/>
  <c r="J18" i="1" s="1"/>
  <c r="I15" i="1"/>
  <c r="J15" i="1" s="1"/>
  <c r="I13" i="1"/>
  <c r="J13" i="1" s="1"/>
  <c r="I12" i="1"/>
  <c r="J12" i="1" s="1"/>
  <c r="I11" i="1"/>
  <c r="J11" i="1" s="1"/>
  <c r="I9" i="1"/>
  <c r="J9" i="1" s="1"/>
  <c r="I4" i="1"/>
  <c r="J4" i="1" s="1"/>
  <c r="I14" i="1"/>
  <c r="J14" i="1" s="1"/>
  <c r="I17" i="1" l="1"/>
  <c r="J17" i="1" s="1"/>
  <c r="I16" i="1"/>
  <c r="J16" i="1" s="1"/>
  <c r="I10" i="1"/>
  <c r="J10" i="1" s="1"/>
  <c r="I7" i="1"/>
  <c r="J7" i="1" s="1"/>
  <c r="I6" i="1"/>
  <c r="J6" i="1" s="1"/>
  <c r="G25" i="1" l="1"/>
</calcChain>
</file>

<file path=xl/sharedStrings.xml><?xml version="1.0" encoding="utf-8"?>
<sst xmlns="http://schemas.openxmlformats.org/spreadsheetml/2006/main" count="116" uniqueCount="81">
  <si>
    <t>01/11/2025</t>
  </si>
  <si>
    <t>2811</t>
  </si>
  <si>
    <t>07/11/2025</t>
  </si>
  <si>
    <t>5903</t>
  </si>
  <si>
    <t>13/11/2025</t>
  </si>
  <si>
    <t>7855</t>
  </si>
  <si>
    <t>7868</t>
  </si>
  <si>
    <t>15/11/2025</t>
  </si>
  <si>
    <t>89427</t>
  </si>
  <si>
    <t>9475</t>
  </si>
  <si>
    <t>18/11/2025</t>
  </si>
  <si>
    <t>049</t>
  </si>
  <si>
    <t>9738</t>
  </si>
  <si>
    <t>070</t>
  </si>
  <si>
    <t>21/11/2025</t>
  </si>
  <si>
    <t>1560</t>
  </si>
  <si>
    <t>22/11/2025</t>
  </si>
  <si>
    <t>2363</t>
  </si>
  <si>
    <t>25/11/2025</t>
  </si>
  <si>
    <t>2977</t>
  </si>
  <si>
    <t>3123</t>
  </si>
  <si>
    <t>3120</t>
  </si>
  <si>
    <t>3337</t>
  </si>
  <si>
    <t>28/11/2025</t>
  </si>
  <si>
    <t>4669</t>
  </si>
  <si>
    <t>3011</t>
  </si>
  <si>
    <t>29/11/2025</t>
  </si>
  <si>
    <t>4780</t>
  </si>
  <si>
    <t>GUDIA KATENI</t>
  </si>
  <si>
    <t>KOTPAD</t>
  </si>
  <si>
    <t>REDHAKHOL</t>
  </si>
  <si>
    <t>BOUDH</t>
  </si>
  <si>
    <t>BIRAMITRAPUR</t>
  </si>
  <si>
    <t>TIGIRIA</t>
  </si>
  <si>
    <t>RAIRAKHOL</t>
  </si>
  <si>
    <t>NUAPATNA</t>
  </si>
  <si>
    <t>KEONJHAR</t>
  </si>
  <si>
    <t>RAIRANGPUR</t>
  </si>
  <si>
    <t>BHUBAN</t>
  </si>
  <si>
    <t>MANGALPUR</t>
  </si>
  <si>
    <t>BBSR</t>
  </si>
  <si>
    <t>BH/04509</t>
  </si>
  <si>
    <t>BH/04629</t>
  </si>
  <si>
    <t>BH/04708</t>
  </si>
  <si>
    <t>BH/04709</t>
  </si>
  <si>
    <t>BH/04710</t>
  </si>
  <si>
    <t>BH/04750</t>
  </si>
  <si>
    <t>BH/04757</t>
  </si>
  <si>
    <t>BH/04778</t>
  </si>
  <si>
    <t>BH/04792</t>
  </si>
  <si>
    <t>BH/04793</t>
  </si>
  <si>
    <t>BH/04823</t>
  </si>
  <si>
    <t>BH/04852</t>
  </si>
  <si>
    <t>BH/04872</t>
  </si>
  <si>
    <t>BH/04873</t>
  </si>
  <si>
    <t>BH/04874</t>
  </si>
  <si>
    <t>BH/04875</t>
  </si>
  <si>
    <t>BH/04928</t>
  </si>
  <si>
    <t>BH/04929</t>
  </si>
  <si>
    <t>BH/04944</t>
  </si>
  <si>
    <t>SL</t>
  </si>
  <si>
    <t>DATE</t>
  </si>
  <si>
    <t>LR NO</t>
  </si>
  <si>
    <t>INV NO</t>
  </si>
  <si>
    <t>FROM</t>
  </si>
  <si>
    <t>CASE</t>
  </si>
  <si>
    <t>RATE</t>
  </si>
  <si>
    <t>AMT.</t>
  </si>
  <si>
    <t>INVOICE
PRAGATI LOGISTICS,SAMANTA SAHI KHUNTIA LANE,8984191006
GST No:21AGHPB9356M1Z9</t>
  </si>
  <si>
    <t xml:space="preserve">
HINDUSTAN AGENCIES
Address:MANCHESWAR PLOT NO-7 SEC-A, ZONE-B MANCHESWAR INDUSTRIAL ESTATE BHUBANESWAR 751010 ODISHA,9937278544
GST No:21AAAFH5071L1ZL
</t>
  </si>
  <si>
    <t>Kindly, verify &amp; confirm within 7 days, else GST will be filed by 20th NOV 2025.
GST to be paid by Consignor under Reverse Charge Mechanism(RCM) as per GST.</t>
  </si>
  <si>
    <t>Thanking you for your business.
PRAGATI LOGISTICS</t>
  </si>
  <si>
    <t>03/11/2025</t>
  </si>
  <si>
    <t>BH/04540</t>
  </si>
  <si>
    <t>2526</t>
  </si>
  <si>
    <t>BARIPADA</t>
  </si>
  <si>
    <t>DD.CH.</t>
  </si>
  <si>
    <t>DESTINATION</t>
  </si>
  <si>
    <t>8120/8122</t>
  </si>
  <si>
    <t>(RUPEES TWENTY EIGHT THOUSAND THREE HUNDRED EIGHTY ONLY)</t>
  </si>
  <si>
    <t>Bill Date: 30/11/2025
Bill NO : 21975
Total Amount : 28380.00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</si>
</sst>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5" xfId="0" applyNumberFormat="1" applyFont="1" applyBorder="1" applyAlignment="1">
      <alignment horizontal="center"/>
    </xf>
    <xf numFmtId="2" fontId="0" fillId="0" borderId="0" xfId="0" applyNumberFormat="1" applyFont="1"/>
    <xf numFmtId="0" fontId="2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1" xfId="0" applyNumberFormat="1" applyFill="1" applyBorder="1"/>
    <xf numFmtId="2" fontId="0" fillId="2" borderId="1" xfId="0" applyNumberFormat="1" applyFont="1" applyFill="1" applyBorder="1"/>
    <xf numFmtId="0" fontId="0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0" xfId="0" applyNumberFormat="1" applyFont="1" applyAlignment="1">
      <alignment horizontal="right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76199</xdr:rowOff>
    </xdr:from>
    <xdr:to>
      <xdr:col>5</xdr:col>
      <xdr:colOff>1047750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099" y="76199"/>
          <a:ext cx="3867151" cy="9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X3" sqref="X3"/>
    </sheetView>
  </sheetViews>
  <sheetFormatPr defaultRowHeight="15"/>
  <cols>
    <col min="1" max="1" width="4.5703125" customWidth="1"/>
    <col min="2" max="2" width="10.7109375" bestFit="1" customWidth="1"/>
    <col min="3" max="3" width="10.140625" customWidth="1"/>
    <col min="4" max="4" width="11" customWidth="1"/>
    <col min="5" max="5" width="6.42578125" bestFit="1" customWidth="1"/>
    <col min="6" max="6" width="17" customWidth="1"/>
    <col min="7" max="8" width="7" customWidth="1"/>
    <col min="9" max="9" width="7.5703125" bestFit="1" customWidth="1"/>
    <col min="10" max="10" width="8.5703125" bestFit="1" customWidth="1"/>
  </cols>
  <sheetData>
    <row r="1" spans="1:10" s="5" customFormat="1" ht="90" customHeight="1">
      <c r="A1" s="20"/>
      <c r="B1" s="21"/>
      <c r="C1" s="21"/>
      <c r="D1" s="21"/>
      <c r="E1" s="21"/>
      <c r="F1" s="22"/>
      <c r="G1" s="23" t="s">
        <v>68</v>
      </c>
      <c r="H1" s="23"/>
      <c r="I1" s="23"/>
      <c r="J1" s="23"/>
    </row>
    <row r="2" spans="1:10" s="5" customFormat="1" ht="81" customHeight="1">
      <c r="A2" s="24" t="s">
        <v>69</v>
      </c>
      <c r="B2" s="25"/>
      <c r="C2" s="25"/>
      <c r="D2" s="25"/>
      <c r="E2" s="25"/>
      <c r="F2" s="26"/>
      <c r="G2" s="27" t="s">
        <v>80</v>
      </c>
      <c r="H2" s="28"/>
      <c r="I2" s="28"/>
      <c r="J2" s="29"/>
    </row>
    <row r="3" spans="1:10" s="4" customFormat="1">
      <c r="A3" s="3" t="s">
        <v>60</v>
      </c>
      <c r="B3" s="3" t="s">
        <v>61</v>
      </c>
      <c r="C3" s="3" t="s">
        <v>62</v>
      </c>
      <c r="D3" s="3" t="s">
        <v>63</v>
      </c>
      <c r="E3" s="3" t="s">
        <v>64</v>
      </c>
      <c r="F3" s="3" t="s">
        <v>77</v>
      </c>
      <c r="G3" s="3" t="s">
        <v>65</v>
      </c>
      <c r="H3" s="3" t="s">
        <v>66</v>
      </c>
      <c r="I3" s="3" t="s">
        <v>76</v>
      </c>
      <c r="J3" s="3" t="s">
        <v>67</v>
      </c>
    </row>
    <row r="4" spans="1:10">
      <c r="A4" s="16">
        <v>1</v>
      </c>
      <c r="B4" s="1" t="s">
        <v>0</v>
      </c>
      <c r="C4" s="1" t="s">
        <v>41</v>
      </c>
      <c r="D4" s="1" t="s">
        <v>1</v>
      </c>
      <c r="E4" s="2" t="s">
        <v>40</v>
      </c>
      <c r="F4" s="1" t="s">
        <v>28</v>
      </c>
      <c r="G4" s="1">
        <v>6</v>
      </c>
      <c r="H4" s="11">
        <v>55</v>
      </c>
      <c r="I4" s="11">
        <f>G4*20</f>
        <v>120</v>
      </c>
      <c r="J4" s="11">
        <f t="shared" ref="J4:J23" si="0">G4*H4+I4</f>
        <v>450</v>
      </c>
    </row>
    <row r="5" spans="1:10" s="15" customFormat="1">
      <c r="A5" s="17">
        <v>2</v>
      </c>
      <c r="B5" s="12" t="s">
        <v>72</v>
      </c>
      <c r="C5" s="13" t="s">
        <v>73</v>
      </c>
      <c r="D5" s="12" t="s">
        <v>74</v>
      </c>
      <c r="E5" s="13" t="s">
        <v>40</v>
      </c>
      <c r="F5" s="13" t="s">
        <v>75</v>
      </c>
      <c r="G5" s="12">
        <v>12</v>
      </c>
      <c r="H5" s="14">
        <v>55</v>
      </c>
      <c r="I5" s="14"/>
      <c r="J5" s="11">
        <f t="shared" si="0"/>
        <v>660</v>
      </c>
    </row>
    <row r="6" spans="1:10">
      <c r="A6" s="16">
        <v>3</v>
      </c>
      <c r="B6" s="1" t="s">
        <v>2</v>
      </c>
      <c r="C6" s="1" t="s">
        <v>42</v>
      </c>
      <c r="D6" s="1" t="s">
        <v>3</v>
      </c>
      <c r="E6" s="2" t="s">
        <v>40</v>
      </c>
      <c r="F6" s="1" t="s">
        <v>29</v>
      </c>
      <c r="G6" s="1">
        <v>7</v>
      </c>
      <c r="H6" s="11">
        <v>70</v>
      </c>
      <c r="I6" s="11">
        <f>G6*50</f>
        <v>350</v>
      </c>
      <c r="J6" s="11">
        <f t="shared" si="0"/>
        <v>840</v>
      </c>
    </row>
    <row r="7" spans="1:10">
      <c r="A7" s="16">
        <v>4</v>
      </c>
      <c r="B7" s="1" t="s">
        <v>4</v>
      </c>
      <c r="C7" s="1" t="s">
        <v>43</v>
      </c>
      <c r="D7" s="1" t="s">
        <v>78</v>
      </c>
      <c r="E7" s="2" t="s">
        <v>40</v>
      </c>
      <c r="F7" s="1" t="s">
        <v>30</v>
      </c>
      <c r="G7" s="1">
        <v>24</v>
      </c>
      <c r="H7" s="11">
        <v>70</v>
      </c>
      <c r="I7" s="11">
        <f>G7*50</f>
        <v>1200</v>
      </c>
      <c r="J7" s="11">
        <f t="shared" si="0"/>
        <v>2880</v>
      </c>
    </row>
    <row r="8" spans="1:10">
      <c r="A8" s="16">
        <v>5</v>
      </c>
      <c r="B8" s="1" t="s">
        <v>4</v>
      </c>
      <c r="C8" s="1" t="s">
        <v>44</v>
      </c>
      <c r="D8" s="1" t="s">
        <v>5</v>
      </c>
      <c r="E8" s="2" t="s">
        <v>40</v>
      </c>
      <c r="F8" s="1" t="s">
        <v>31</v>
      </c>
      <c r="G8" s="1">
        <v>64</v>
      </c>
      <c r="H8" s="11">
        <v>70</v>
      </c>
      <c r="I8" s="11"/>
      <c r="J8" s="11">
        <f t="shared" si="0"/>
        <v>4480</v>
      </c>
    </row>
    <row r="9" spans="1:10">
      <c r="A9" s="16">
        <v>6</v>
      </c>
      <c r="B9" s="1" t="s">
        <v>4</v>
      </c>
      <c r="C9" s="1" t="s">
        <v>45</v>
      </c>
      <c r="D9" s="1" t="s">
        <v>6</v>
      </c>
      <c r="E9" s="2" t="s">
        <v>40</v>
      </c>
      <c r="F9" s="1" t="s">
        <v>28</v>
      </c>
      <c r="G9" s="1">
        <v>8</v>
      </c>
      <c r="H9" s="11">
        <v>55</v>
      </c>
      <c r="I9" s="11">
        <f>G9*20</f>
        <v>160</v>
      </c>
      <c r="J9" s="11">
        <f t="shared" si="0"/>
        <v>600</v>
      </c>
    </row>
    <row r="10" spans="1:10">
      <c r="A10" s="16">
        <v>7</v>
      </c>
      <c r="B10" s="1" t="s">
        <v>7</v>
      </c>
      <c r="C10" s="1" t="s">
        <v>46</v>
      </c>
      <c r="D10" s="1" t="s">
        <v>8</v>
      </c>
      <c r="E10" s="2" t="s">
        <v>40</v>
      </c>
      <c r="F10" s="1" t="s">
        <v>32</v>
      </c>
      <c r="G10" s="1">
        <v>16</v>
      </c>
      <c r="H10" s="11">
        <v>70</v>
      </c>
      <c r="I10" s="11">
        <f>H10*50</f>
        <v>3500</v>
      </c>
      <c r="J10" s="11">
        <f t="shared" si="0"/>
        <v>4620</v>
      </c>
    </row>
    <row r="11" spans="1:10">
      <c r="A11" s="16">
        <v>8</v>
      </c>
      <c r="B11" s="1" t="s">
        <v>7</v>
      </c>
      <c r="C11" s="1" t="s">
        <v>47</v>
      </c>
      <c r="D11" s="1" t="s">
        <v>9</v>
      </c>
      <c r="E11" s="2" t="s">
        <v>40</v>
      </c>
      <c r="F11" s="1" t="s">
        <v>35</v>
      </c>
      <c r="G11" s="1">
        <v>17</v>
      </c>
      <c r="H11" s="11">
        <v>55</v>
      </c>
      <c r="I11" s="11">
        <f>G11*20</f>
        <v>340</v>
      </c>
      <c r="J11" s="11">
        <f t="shared" si="0"/>
        <v>1275</v>
      </c>
    </row>
    <row r="12" spans="1:10">
      <c r="A12" s="16">
        <v>9</v>
      </c>
      <c r="B12" s="1" t="s">
        <v>10</v>
      </c>
      <c r="C12" s="1" t="s">
        <v>48</v>
      </c>
      <c r="D12" s="1" t="s">
        <v>11</v>
      </c>
      <c r="E12" s="2" t="s">
        <v>40</v>
      </c>
      <c r="F12" s="1" t="s">
        <v>33</v>
      </c>
      <c r="G12" s="1">
        <v>52</v>
      </c>
      <c r="H12" s="11">
        <v>55</v>
      </c>
      <c r="I12" s="11">
        <f>G12*20</f>
        <v>1040</v>
      </c>
      <c r="J12" s="11">
        <f t="shared" si="0"/>
        <v>3900</v>
      </c>
    </row>
    <row r="13" spans="1:10">
      <c r="A13" s="16">
        <v>10</v>
      </c>
      <c r="B13" s="1" t="s">
        <v>10</v>
      </c>
      <c r="C13" s="1" t="s">
        <v>49</v>
      </c>
      <c r="D13" s="1" t="s">
        <v>12</v>
      </c>
      <c r="E13" s="2" t="s">
        <v>40</v>
      </c>
      <c r="F13" s="1" t="s">
        <v>33</v>
      </c>
      <c r="G13" s="1">
        <v>2</v>
      </c>
      <c r="H13" s="11">
        <v>55</v>
      </c>
      <c r="I13" s="11">
        <f>G13*20</f>
        <v>40</v>
      </c>
      <c r="J13" s="11">
        <f t="shared" si="0"/>
        <v>150</v>
      </c>
    </row>
    <row r="14" spans="1:10">
      <c r="A14" s="16">
        <v>11</v>
      </c>
      <c r="B14" s="1" t="s">
        <v>10</v>
      </c>
      <c r="C14" s="1" t="s">
        <v>50</v>
      </c>
      <c r="D14" s="1" t="s">
        <v>13</v>
      </c>
      <c r="E14" s="2" t="s">
        <v>40</v>
      </c>
      <c r="F14" s="1" t="s">
        <v>34</v>
      </c>
      <c r="G14" s="1">
        <v>19</v>
      </c>
      <c r="H14" s="11">
        <v>70</v>
      </c>
      <c r="I14" s="11">
        <f>G14*50</f>
        <v>950</v>
      </c>
      <c r="J14" s="11">
        <f t="shared" si="0"/>
        <v>2280</v>
      </c>
    </row>
    <row r="15" spans="1:10">
      <c r="A15" s="16">
        <v>12</v>
      </c>
      <c r="B15" s="1" t="s">
        <v>14</v>
      </c>
      <c r="C15" s="1" t="s">
        <v>51</v>
      </c>
      <c r="D15" s="1" t="s">
        <v>15</v>
      </c>
      <c r="E15" s="2" t="s">
        <v>40</v>
      </c>
      <c r="F15" s="1" t="s">
        <v>35</v>
      </c>
      <c r="G15" s="1">
        <v>21</v>
      </c>
      <c r="H15" s="11">
        <v>55</v>
      </c>
      <c r="I15" s="11">
        <f>G15*20</f>
        <v>420</v>
      </c>
      <c r="J15" s="11">
        <f t="shared" si="0"/>
        <v>1575</v>
      </c>
    </row>
    <row r="16" spans="1:10">
      <c r="A16" s="16">
        <v>13</v>
      </c>
      <c r="B16" s="1" t="s">
        <v>16</v>
      </c>
      <c r="C16" s="1" t="s">
        <v>52</v>
      </c>
      <c r="D16" s="1" t="s">
        <v>17</v>
      </c>
      <c r="E16" s="2" t="s">
        <v>40</v>
      </c>
      <c r="F16" s="1" t="s">
        <v>32</v>
      </c>
      <c r="G16" s="1">
        <v>8</v>
      </c>
      <c r="H16" s="11">
        <v>70</v>
      </c>
      <c r="I16" s="11">
        <f>G16*50</f>
        <v>400</v>
      </c>
      <c r="J16" s="11">
        <f t="shared" si="0"/>
        <v>960</v>
      </c>
    </row>
    <row r="17" spans="1:10">
      <c r="A17" s="16">
        <v>14</v>
      </c>
      <c r="B17" s="1" t="s">
        <v>18</v>
      </c>
      <c r="C17" s="1" t="s">
        <v>53</v>
      </c>
      <c r="D17" s="1" t="s">
        <v>19</v>
      </c>
      <c r="E17" s="2" t="s">
        <v>40</v>
      </c>
      <c r="F17" s="1" t="s">
        <v>29</v>
      </c>
      <c r="G17" s="1">
        <v>8</v>
      </c>
      <c r="H17" s="11">
        <v>70</v>
      </c>
      <c r="I17" s="11">
        <f>G17*50</f>
        <v>400</v>
      </c>
      <c r="J17" s="11">
        <f t="shared" si="0"/>
        <v>960</v>
      </c>
    </row>
    <row r="18" spans="1:10">
      <c r="A18" s="16">
        <v>15</v>
      </c>
      <c r="B18" s="1" t="s">
        <v>18</v>
      </c>
      <c r="C18" s="1" t="s">
        <v>54</v>
      </c>
      <c r="D18" s="1" t="s">
        <v>20</v>
      </c>
      <c r="E18" s="2" t="s">
        <v>40</v>
      </c>
      <c r="F18" s="1" t="s">
        <v>28</v>
      </c>
      <c r="G18" s="1">
        <v>4</v>
      </c>
      <c r="H18" s="11">
        <v>55</v>
      </c>
      <c r="I18" s="11">
        <f>G18*20</f>
        <v>80</v>
      </c>
      <c r="J18" s="11">
        <f t="shared" si="0"/>
        <v>300</v>
      </c>
    </row>
    <row r="19" spans="1:10">
      <c r="A19" s="16">
        <v>16</v>
      </c>
      <c r="B19" s="1" t="s">
        <v>18</v>
      </c>
      <c r="C19" s="1" t="s">
        <v>55</v>
      </c>
      <c r="D19" s="1" t="s">
        <v>21</v>
      </c>
      <c r="E19" s="2" t="s">
        <v>40</v>
      </c>
      <c r="F19" s="1" t="s">
        <v>36</v>
      </c>
      <c r="G19" s="1">
        <v>7</v>
      </c>
      <c r="H19" s="11">
        <v>70</v>
      </c>
      <c r="I19" s="11"/>
      <c r="J19" s="11">
        <f t="shared" si="0"/>
        <v>490</v>
      </c>
    </row>
    <row r="20" spans="1:10">
      <c r="A20" s="16">
        <v>17</v>
      </c>
      <c r="B20" s="1" t="s">
        <v>18</v>
      </c>
      <c r="C20" s="1" t="s">
        <v>56</v>
      </c>
      <c r="D20" s="1" t="s">
        <v>22</v>
      </c>
      <c r="E20" s="2" t="s">
        <v>40</v>
      </c>
      <c r="F20" s="1" t="s">
        <v>37</v>
      </c>
      <c r="G20" s="1">
        <v>9</v>
      </c>
      <c r="H20" s="11">
        <v>70</v>
      </c>
      <c r="I20" s="11">
        <f>G20*30</f>
        <v>270</v>
      </c>
      <c r="J20" s="11">
        <f t="shared" si="0"/>
        <v>900</v>
      </c>
    </row>
    <row r="21" spans="1:10">
      <c r="A21" s="16">
        <v>18</v>
      </c>
      <c r="B21" s="1" t="s">
        <v>23</v>
      </c>
      <c r="C21" s="1" t="s">
        <v>57</v>
      </c>
      <c r="D21" s="1" t="s">
        <v>24</v>
      </c>
      <c r="E21" s="2" t="s">
        <v>40</v>
      </c>
      <c r="F21" s="1" t="s">
        <v>38</v>
      </c>
      <c r="G21" s="1">
        <v>1</v>
      </c>
      <c r="H21" s="11">
        <v>55</v>
      </c>
      <c r="I21" s="11">
        <f>G21*20</f>
        <v>20</v>
      </c>
      <c r="J21" s="11">
        <f t="shared" si="0"/>
        <v>75</v>
      </c>
    </row>
    <row r="22" spans="1:10">
      <c r="A22" s="16">
        <v>19</v>
      </c>
      <c r="B22" s="1" t="s">
        <v>23</v>
      </c>
      <c r="C22" s="1" t="s">
        <v>58</v>
      </c>
      <c r="D22" s="1" t="s">
        <v>25</v>
      </c>
      <c r="E22" s="2" t="s">
        <v>40</v>
      </c>
      <c r="F22" s="1" t="s">
        <v>39</v>
      </c>
      <c r="G22" s="1">
        <v>1</v>
      </c>
      <c r="H22" s="11">
        <v>55</v>
      </c>
      <c r="I22" s="11">
        <f>G22*20</f>
        <v>20</v>
      </c>
      <c r="J22" s="11">
        <f t="shared" si="0"/>
        <v>75</v>
      </c>
    </row>
    <row r="23" spans="1:10">
      <c r="A23" s="16">
        <v>20</v>
      </c>
      <c r="B23" s="1" t="s">
        <v>26</v>
      </c>
      <c r="C23" s="1" t="s">
        <v>59</v>
      </c>
      <c r="D23" s="1" t="s">
        <v>27</v>
      </c>
      <c r="E23" s="2" t="s">
        <v>40</v>
      </c>
      <c r="F23" s="1" t="s">
        <v>31</v>
      </c>
      <c r="G23" s="1">
        <v>13</v>
      </c>
      <c r="H23" s="11">
        <v>70</v>
      </c>
      <c r="I23" s="11"/>
      <c r="J23" s="11">
        <f t="shared" si="0"/>
        <v>910</v>
      </c>
    </row>
    <row r="24" spans="1:10" s="18" customFormat="1">
      <c r="A24" s="30" t="s">
        <v>79</v>
      </c>
      <c r="B24" s="31"/>
      <c r="C24" s="31"/>
      <c r="D24" s="31"/>
      <c r="E24" s="31"/>
      <c r="F24" s="31"/>
      <c r="G24" s="31"/>
      <c r="H24" s="31"/>
      <c r="I24" s="32"/>
      <c r="J24" s="6">
        <f>SUM(J4:J23)</f>
        <v>28380</v>
      </c>
    </row>
    <row r="25" spans="1:10">
      <c r="A25" s="7"/>
      <c r="G25" s="8">
        <f>SUM(G4:G23)</f>
        <v>299</v>
      </c>
      <c r="H25" s="9"/>
      <c r="I25" s="9"/>
      <c r="J25" s="9"/>
    </row>
    <row r="26" spans="1:10" s="10" customFormat="1" ht="30" customHeight="1">
      <c r="A26" s="19" t="s">
        <v>70</v>
      </c>
      <c r="B26" s="19"/>
      <c r="C26" s="19"/>
      <c r="D26" s="19"/>
      <c r="E26" s="19"/>
      <c r="F26" s="19"/>
      <c r="G26" s="19"/>
      <c r="H26" s="19"/>
      <c r="I26" s="19"/>
      <c r="J26" s="19"/>
    </row>
    <row r="27" spans="1:10" s="10" customFormat="1" ht="30" customHeight="1">
      <c r="A27" s="19" t="s">
        <v>71</v>
      </c>
      <c r="B27" s="19"/>
      <c r="C27" s="19"/>
      <c r="D27" s="19"/>
      <c r="E27" s="19"/>
      <c r="F27" s="19"/>
      <c r="G27" s="19"/>
      <c r="H27" s="19"/>
      <c r="I27" s="19"/>
      <c r="J27" s="19"/>
    </row>
  </sheetData>
  <sortState ref="B4:J23">
    <sortCondition ref="B4:B23"/>
    <sortCondition ref="C4:C23"/>
  </sortState>
  <mergeCells count="7">
    <mergeCell ref="A27:J27"/>
    <mergeCell ref="A1:F1"/>
    <mergeCell ref="G1:J1"/>
    <mergeCell ref="A2:F2"/>
    <mergeCell ref="G2:J2"/>
    <mergeCell ref="A26:J26"/>
    <mergeCell ref="A24:I24"/>
  </mergeCells>
  <conditionalFormatting sqref="C26:C27">
    <cfRule type="duplicateValues" dxfId="1" priority="1"/>
    <cfRule type="duplicateValues" dxfId="0" priority="2"/>
  </conditionalFormatting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2025-12-17T07:52:05Z</cp:lastPrinted>
  <dcterms:created xsi:type="dcterms:W3CDTF">2025-12-10T07:56:21Z</dcterms:created>
  <dcterms:modified xsi:type="dcterms:W3CDTF">2025-12-17T07:52:06Z</dcterms:modified>
</cp:coreProperties>
</file>