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Consignment!$A$3:$L$30</definedName>
  </definedNames>
  <calcPr calcId="144525"/>
</workbook>
</file>

<file path=xl/calcChain.xml><?xml version="1.0" encoding="utf-8"?>
<calcChain xmlns="http://schemas.openxmlformats.org/spreadsheetml/2006/main">
  <c r="L27" i="1" l="1"/>
  <c r="L5" i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J4" i="1"/>
  <c r="L4" i="1" s="1"/>
  <c r="H30" i="1" l="1"/>
  <c r="G30" i="1"/>
</calcChain>
</file>

<file path=xl/sharedStrings.xml><?xml version="1.0" encoding="utf-8"?>
<sst xmlns="http://schemas.openxmlformats.org/spreadsheetml/2006/main" count="133" uniqueCount="94">
  <si>
    <t>01/6/2025</t>
  </si>
  <si>
    <t>104//107</t>
  </si>
  <si>
    <t>05/6/2025</t>
  </si>
  <si>
    <t>0115</t>
  </si>
  <si>
    <t>0112</t>
  </si>
  <si>
    <t>06/6/2025</t>
  </si>
  <si>
    <t>0113</t>
  </si>
  <si>
    <t>0111</t>
  </si>
  <si>
    <t>119</t>
  </si>
  <si>
    <t>0120</t>
  </si>
  <si>
    <t>0118</t>
  </si>
  <si>
    <t>10/6/2025</t>
  </si>
  <si>
    <t>137</t>
  </si>
  <si>
    <t>136</t>
  </si>
  <si>
    <t>09/6/2025</t>
  </si>
  <si>
    <t>0131</t>
  </si>
  <si>
    <t>12/6/2025</t>
  </si>
  <si>
    <t>0130</t>
  </si>
  <si>
    <t>0128</t>
  </si>
  <si>
    <t>0127</t>
  </si>
  <si>
    <t>0132</t>
  </si>
  <si>
    <t>14/6/2025</t>
  </si>
  <si>
    <t>147</t>
  </si>
  <si>
    <t>20/6/2025</t>
  </si>
  <si>
    <t>0181</t>
  </si>
  <si>
    <t>23/6/2025</t>
  </si>
  <si>
    <t>0225</t>
  </si>
  <si>
    <t>28/6/2025</t>
  </si>
  <si>
    <t>263</t>
  </si>
  <si>
    <t>238</t>
  </si>
  <si>
    <t>268</t>
  </si>
  <si>
    <t>273</t>
  </si>
  <si>
    <t>237</t>
  </si>
  <si>
    <t>SL</t>
  </si>
  <si>
    <t>JA/04286</t>
  </si>
  <si>
    <t>JA/04728</t>
  </si>
  <si>
    <t>JA/04750</t>
  </si>
  <si>
    <t>JA/04752</t>
  </si>
  <si>
    <t>JA/04755</t>
  </si>
  <si>
    <t>JA/04810</t>
  </si>
  <si>
    <t>JA/04813</t>
  </si>
  <si>
    <t>JA/04817</t>
  </si>
  <si>
    <t>JA/04983</t>
  </si>
  <si>
    <t>JA/04984</t>
  </si>
  <si>
    <t>JA/05031</t>
  </si>
  <si>
    <t>JA/05035</t>
  </si>
  <si>
    <t>JA/05036</t>
  </si>
  <si>
    <t>JA/05048</t>
  </si>
  <si>
    <t>JA/05056</t>
  </si>
  <si>
    <t>JA/05126</t>
  </si>
  <si>
    <t>JA/05469</t>
  </si>
  <si>
    <t>JA/05677</t>
  </si>
  <si>
    <t>JA/05964</t>
  </si>
  <si>
    <t>JA/05965</t>
  </si>
  <si>
    <t>JA/05966</t>
  </si>
  <si>
    <t>JA/05967</t>
  </si>
  <si>
    <t>JA/05968</t>
  </si>
  <si>
    <t>CHANDBALI</t>
  </si>
  <si>
    <t>GODBHAGA</t>
  </si>
  <si>
    <t>RAYAGADA</t>
  </si>
  <si>
    <t>CHURAHANDI</t>
  </si>
  <si>
    <t>KESINGA</t>
  </si>
  <si>
    <t xml:space="preserve">BANDHABHUIN </t>
  </si>
  <si>
    <t>BANKI</t>
  </si>
  <si>
    <t>GULUMUNDA</t>
  </si>
  <si>
    <t>EKAMBA</t>
  </si>
  <si>
    <t>PANITIRA</t>
  </si>
  <si>
    <t>S RAMPUR</t>
  </si>
  <si>
    <t>PAIKAMAL</t>
  </si>
  <si>
    <t>BHEDEN</t>
  </si>
  <si>
    <t>CTC</t>
  </si>
  <si>
    <t>DATE</t>
  </si>
  <si>
    <t>LR NO</t>
  </si>
  <si>
    <t>INV NO</t>
  </si>
  <si>
    <t>FROM</t>
  </si>
  <si>
    <t>TO</t>
  </si>
  <si>
    <t>WEIGHT</t>
  </si>
  <si>
    <t>CASE</t>
  </si>
  <si>
    <t>DABUGAM</t>
  </si>
  <si>
    <t>KUNDURA</t>
  </si>
  <si>
    <t>SANAGARH</t>
  </si>
  <si>
    <t>BETNOTI</t>
  </si>
  <si>
    <t>JATABAL</t>
  </si>
  <si>
    <t>RATE</t>
  </si>
  <si>
    <t>LR.CH.</t>
  </si>
  <si>
    <t>AMOUNT</t>
  </si>
  <si>
    <t>BARGARH</t>
  </si>
  <si>
    <t xml:space="preserve">
To,
M/S IFFCO-MC CROP SCIENCE PRIVATE LIMITED
Address: SAI VIHAR, JAGATPUR, CUTTACK
GST No: 21AADCI9008G1ZX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</si>
  <si>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</si>
  <si>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</si>
  <si>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DD.CH.</t>
  </si>
  <si>
    <t>INVOICE
PRAGATI LOGISTICS,
SAMANTA SAHI KHUNTIA LANE,                  
 Mobile : 8984191006
GST No:21AGHPB9356M1Z9</t>
  </si>
  <si>
    <t>Bill Date: 30/06/2025
Bill NO. : 9875
Total Amount: 52119.00</t>
  </si>
  <si>
    <t>(RUPEES FIFTY TWO THOUSAND ONE HUNDRED NINETEEN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</si>
</sst>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3" fillId="0" borderId="0" xfId="0" applyNumberFormat="1" applyFont="1" applyAlignment="1">
      <alignment wrapText="1"/>
    </xf>
    <xf numFmtId="0" fontId="3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2" fillId="2" borderId="3" xfId="0" applyNumberFormat="1" applyFont="1" applyFill="1" applyBorder="1" applyAlignment="1">
      <alignment horizontal="right" vertical="center"/>
    </xf>
    <xf numFmtId="0" fontId="2" fillId="2" borderId="4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5</xdr:col>
      <xdr:colOff>752475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57150"/>
          <a:ext cx="32480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Q13" sqref="Q13"/>
    </sheetView>
  </sheetViews>
  <sheetFormatPr defaultRowHeight="15"/>
  <cols>
    <col min="1" max="1" width="4" customWidth="1"/>
    <col min="2" max="3" width="10.140625" customWidth="1"/>
    <col min="4" max="4" width="8.7109375" bestFit="1" customWidth="1"/>
    <col min="5" max="5" width="6.42578125" bestFit="1" customWidth="1"/>
    <col min="6" max="6" width="15" bestFit="1" customWidth="1"/>
    <col min="7" max="7" width="6" bestFit="1" customWidth="1"/>
    <col min="8" max="8" width="8.28515625" bestFit="1" customWidth="1"/>
    <col min="9" max="9" width="6.42578125" customWidth="1"/>
    <col min="10" max="10" width="7.28515625" customWidth="1"/>
    <col min="11" max="11" width="7.85546875" customWidth="1"/>
    <col min="12" max="12" width="9.42578125" bestFit="1" customWidth="1"/>
  </cols>
  <sheetData>
    <row r="1" spans="1:12" s="6" customFormat="1" ht="90" customHeight="1">
      <c r="A1" s="19"/>
      <c r="B1" s="20"/>
      <c r="C1" s="20"/>
      <c r="D1" s="20"/>
      <c r="E1" s="20"/>
      <c r="F1" s="21"/>
      <c r="G1" s="27" t="s">
        <v>91</v>
      </c>
      <c r="H1" s="25"/>
      <c r="I1" s="25"/>
      <c r="J1" s="25"/>
      <c r="K1" s="25"/>
      <c r="L1" s="26"/>
    </row>
    <row r="2" spans="1:12" s="7" customFormat="1" ht="77.25" customHeight="1">
      <c r="A2" s="22" t="s">
        <v>87</v>
      </c>
      <c r="B2" s="23"/>
      <c r="C2" s="23"/>
      <c r="D2" s="23"/>
      <c r="E2" s="23"/>
      <c r="F2" s="24"/>
      <c r="G2" s="27" t="s">
        <v>92</v>
      </c>
      <c r="H2" s="25"/>
      <c r="I2" s="25"/>
      <c r="J2" s="25"/>
      <c r="K2" s="25"/>
      <c r="L2" s="26"/>
    </row>
    <row r="3" spans="1:12" s="4" customFormat="1">
      <c r="A3" s="3" t="s">
        <v>33</v>
      </c>
      <c r="B3" s="3" t="s">
        <v>71</v>
      </c>
      <c r="C3" s="3" t="s">
        <v>72</v>
      </c>
      <c r="D3" s="3" t="s">
        <v>73</v>
      </c>
      <c r="E3" s="3" t="s">
        <v>74</v>
      </c>
      <c r="F3" s="3" t="s">
        <v>75</v>
      </c>
      <c r="G3" s="3" t="s">
        <v>77</v>
      </c>
      <c r="H3" s="3" t="s">
        <v>76</v>
      </c>
      <c r="I3" s="3" t="s">
        <v>83</v>
      </c>
      <c r="J3" s="3" t="s">
        <v>90</v>
      </c>
      <c r="K3" s="3" t="s">
        <v>84</v>
      </c>
      <c r="L3" s="3" t="s">
        <v>85</v>
      </c>
    </row>
    <row r="4" spans="1:12">
      <c r="A4" s="29">
        <v>1</v>
      </c>
      <c r="B4" s="1" t="s">
        <v>0</v>
      </c>
      <c r="C4" s="1" t="s">
        <v>34</v>
      </c>
      <c r="D4" s="1" t="s">
        <v>1</v>
      </c>
      <c r="E4" s="2" t="s">
        <v>70</v>
      </c>
      <c r="F4" s="1" t="s">
        <v>57</v>
      </c>
      <c r="G4" s="1">
        <v>16</v>
      </c>
      <c r="H4" s="1">
        <v>113</v>
      </c>
      <c r="I4" s="5">
        <v>3.75</v>
      </c>
      <c r="J4" s="5">
        <f>G4*30</f>
        <v>480</v>
      </c>
      <c r="K4" s="5">
        <v>20</v>
      </c>
      <c r="L4" s="5">
        <f>H4*I4+J4+K4</f>
        <v>923.75</v>
      </c>
    </row>
    <row r="5" spans="1:12">
      <c r="A5" s="29">
        <v>2</v>
      </c>
      <c r="B5" s="1" t="s">
        <v>2</v>
      </c>
      <c r="C5" s="1" t="s">
        <v>35</v>
      </c>
      <c r="D5" s="1" t="s">
        <v>3</v>
      </c>
      <c r="E5" s="2" t="s">
        <v>70</v>
      </c>
      <c r="F5" s="1" t="s">
        <v>58</v>
      </c>
      <c r="G5" s="1">
        <v>6</v>
      </c>
      <c r="H5" s="1">
        <v>48.4</v>
      </c>
      <c r="I5" s="5">
        <v>3.75</v>
      </c>
      <c r="J5" s="5">
        <f t="shared" ref="J5:J26" si="0">G5*30</f>
        <v>180</v>
      </c>
      <c r="K5" s="5">
        <v>20</v>
      </c>
      <c r="L5" s="5">
        <f>50*I5+J5+K5</f>
        <v>387.5</v>
      </c>
    </row>
    <row r="6" spans="1:12">
      <c r="A6" s="29">
        <v>3</v>
      </c>
      <c r="B6" s="1" t="s">
        <v>2</v>
      </c>
      <c r="C6" s="1" t="s">
        <v>36</v>
      </c>
      <c r="D6" s="1" t="s">
        <v>4</v>
      </c>
      <c r="E6" s="2" t="s">
        <v>70</v>
      </c>
      <c r="F6" s="1" t="s">
        <v>59</v>
      </c>
      <c r="G6" s="1">
        <v>22</v>
      </c>
      <c r="H6" s="1">
        <v>206</v>
      </c>
      <c r="I6" s="5">
        <v>4.88</v>
      </c>
      <c r="J6" s="5">
        <f t="shared" si="0"/>
        <v>660</v>
      </c>
      <c r="K6" s="5">
        <v>20</v>
      </c>
      <c r="L6" s="5">
        <f t="shared" ref="L5:L26" si="1">H6*I6+J6+K6</f>
        <v>1685.28</v>
      </c>
    </row>
    <row r="7" spans="1:12">
      <c r="A7" s="29">
        <v>4</v>
      </c>
      <c r="B7" s="1" t="s">
        <v>2</v>
      </c>
      <c r="C7" s="1" t="s">
        <v>37</v>
      </c>
      <c r="D7" s="1" t="s">
        <v>6</v>
      </c>
      <c r="E7" s="2" t="s">
        <v>70</v>
      </c>
      <c r="F7" s="1" t="s">
        <v>60</v>
      </c>
      <c r="G7" s="1">
        <v>29</v>
      </c>
      <c r="H7" s="1">
        <v>250.8</v>
      </c>
      <c r="I7" s="5">
        <v>4.88</v>
      </c>
      <c r="J7" s="5">
        <f t="shared" si="0"/>
        <v>870</v>
      </c>
      <c r="K7" s="5">
        <v>20</v>
      </c>
      <c r="L7" s="5">
        <f t="shared" si="1"/>
        <v>2113.904</v>
      </c>
    </row>
    <row r="8" spans="1:12">
      <c r="A8" s="29">
        <v>5</v>
      </c>
      <c r="B8" s="1" t="s">
        <v>2</v>
      </c>
      <c r="C8" s="1" t="s">
        <v>38</v>
      </c>
      <c r="D8" s="1" t="s">
        <v>7</v>
      </c>
      <c r="E8" s="2" t="s">
        <v>70</v>
      </c>
      <c r="F8" s="1" t="s">
        <v>61</v>
      </c>
      <c r="G8" s="1">
        <v>36</v>
      </c>
      <c r="H8" s="1">
        <v>340</v>
      </c>
      <c r="I8" s="5">
        <v>4.88</v>
      </c>
      <c r="J8" s="5">
        <f t="shared" si="0"/>
        <v>1080</v>
      </c>
      <c r="K8" s="5">
        <v>20</v>
      </c>
      <c r="L8" s="5">
        <f t="shared" si="1"/>
        <v>2759.2</v>
      </c>
    </row>
    <row r="9" spans="1:12">
      <c r="A9" s="29">
        <v>6</v>
      </c>
      <c r="B9" s="1" t="s">
        <v>2</v>
      </c>
      <c r="C9" s="1" t="s">
        <v>41</v>
      </c>
      <c r="D9" s="1" t="s">
        <v>10</v>
      </c>
      <c r="E9" s="2" t="s">
        <v>70</v>
      </c>
      <c r="F9" s="2" t="s">
        <v>82</v>
      </c>
      <c r="G9" s="1">
        <v>49</v>
      </c>
      <c r="H9" s="1">
        <v>392</v>
      </c>
      <c r="I9" s="5">
        <v>4.88</v>
      </c>
      <c r="J9" s="5">
        <f t="shared" si="0"/>
        <v>1470</v>
      </c>
      <c r="K9" s="5">
        <v>20</v>
      </c>
      <c r="L9" s="5">
        <f t="shared" si="1"/>
        <v>3402.96</v>
      </c>
    </row>
    <row r="10" spans="1:12">
      <c r="A10" s="29">
        <v>7</v>
      </c>
      <c r="B10" s="1" t="s">
        <v>5</v>
      </c>
      <c r="C10" s="1" t="s">
        <v>39</v>
      </c>
      <c r="D10" s="1" t="s">
        <v>8</v>
      </c>
      <c r="E10" s="2" t="s">
        <v>70</v>
      </c>
      <c r="F10" s="1" t="s">
        <v>59</v>
      </c>
      <c r="G10" s="1">
        <v>204</v>
      </c>
      <c r="H10" s="1">
        <v>2016</v>
      </c>
      <c r="I10" s="5">
        <v>4.88</v>
      </c>
      <c r="J10" s="5">
        <f t="shared" si="0"/>
        <v>6120</v>
      </c>
      <c r="K10" s="5">
        <v>20</v>
      </c>
      <c r="L10" s="5">
        <f t="shared" si="1"/>
        <v>15978.08</v>
      </c>
    </row>
    <row r="11" spans="1:12">
      <c r="A11" s="29">
        <v>8</v>
      </c>
      <c r="B11" s="1" t="s">
        <v>5</v>
      </c>
      <c r="C11" s="1" t="s">
        <v>40</v>
      </c>
      <c r="D11" s="1" t="s">
        <v>9</v>
      </c>
      <c r="E11" s="2" t="s">
        <v>70</v>
      </c>
      <c r="F11" s="1" t="s">
        <v>57</v>
      </c>
      <c r="G11" s="1">
        <v>5</v>
      </c>
      <c r="H11" s="1">
        <v>30</v>
      </c>
      <c r="I11" s="5">
        <v>3.75</v>
      </c>
      <c r="J11" s="5">
        <f t="shared" si="0"/>
        <v>150</v>
      </c>
      <c r="K11" s="5">
        <v>20</v>
      </c>
      <c r="L11" s="5">
        <f>50*I11+J11+K11</f>
        <v>357.5</v>
      </c>
    </row>
    <row r="12" spans="1:12">
      <c r="A12" s="29">
        <v>9</v>
      </c>
      <c r="B12" s="1" t="s">
        <v>14</v>
      </c>
      <c r="C12" s="1" t="s">
        <v>44</v>
      </c>
      <c r="D12" s="1" t="s">
        <v>15</v>
      </c>
      <c r="E12" s="2" t="s">
        <v>70</v>
      </c>
      <c r="F12" s="1" t="s">
        <v>64</v>
      </c>
      <c r="G12" s="1">
        <v>30</v>
      </c>
      <c r="H12" s="1">
        <v>300</v>
      </c>
      <c r="I12" s="5">
        <v>4.88</v>
      </c>
      <c r="J12" s="5">
        <f t="shared" si="0"/>
        <v>900</v>
      </c>
      <c r="K12" s="5">
        <v>20</v>
      </c>
      <c r="L12" s="5">
        <f t="shared" si="1"/>
        <v>2384</v>
      </c>
    </row>
    <row r="13" spans="1:12">
      <c r="A13" s="29">
        <v>10</v>
      </c>
      <c r="B13" s="1" t="s">
        <v>14</v>
      </c>
      <c r="C13" s="1" t="s">
        <v>46</v>
      </c>
      <c r="D13" s="1" t="s">
        <v>18</v>
      </c>
      <c r="E13" s="2" t="s">
        <v>70</v>
      </c>
      <c r="F13" s="2" t="s">
        <v>78</v>
      </c>
      <c r="G13" s="1">
        <v>39</v>
      </c>
      <c r="H13" s="1">
        <v>600</v>
      </c>
      <c r="I13" s="5">
        <v>4.88</v>
      </c>
      <c r="J13" s="5">
        <f t="shared" si="0"/>
        <v>1170</v>
      </c>
      <c r="K13" s="5">
        <v>20</v>
      </c>
      <c r="L13" s="5">
        <f t="shared" si="1"/>
        <v>4118</v>
      </c>
    </row>
    <row r="14" spans="1:12">
      <c r="A14" s="29">
        <v>11</v>
      </c>
      <c r="B14" s="1" t="s">
        <v>14</v>
      </c>
      <c r="C14" s="1" t="s">
        <v>47</v>
      </c>
      <c r="D14" s="1" t="s">
        <v>19</v>
      </c>
      <c r="E14" s="2" t="s">
        <v>70</v>
      </c>
      <c r="F14" s="2" t="s">
        <v>79</v>
      </c>
      <c r="G14" s="1">
        <v>20</v>
      </c>
      <c r="H14" s="1">
        <v>200</v>
      </c>
      <c r="I14" s="5">
        <v>4.88</v>
      </c>
      <c r="J14" s="5">
        <f t="shared" si="0"/>
        <v>600</v>
      </c>
      <c r="K14" s="5">
        <v>20</v>
      </c>
      <c r="L14" s="5">
        <f t="shared" si="1"/>
        <v>1596</v>
      </c>
    </row>
    <row r="15" spans="1:12">
      <c r="A15" s="29">
        <v>12</v>
      </c>
      <c r="B15" s="1" t="s">
        <v>11</v>
      </c>
      <c r="C15" s="1" t="s">
        <v>42</v>
      </c>
      <c r="D15" s="1" t="s">
        <v>12</v>
      </c>
      <c r="E15" s="2" t="s">
        <v>70</v>
      </c>
      <c r="F15" s="1" t="s">
        <v>62</v>
      </c>
      <c r="G15" s="1">
        <v>21</v>
      </c>
      <c r="H15" s="1">
        <v>176</v>
      </c>
      <c r="I15" s="5">
        <v>3.75</v>
      </c>
      <c r="J15" s="5">
        <f t="shared" si="0"/>
        <v>630</v>
      </c>
      <c r="K15" s="5">
        <v>20</v>
      </c>
      <c r="L15" s="5">
        <f t="shared" si="1"/>
        <v>1310</v>
      </c>
    </row>
    <row r="16" spans="1:12">
      <c r="A16" s="29">
        <v>13</v>
      </c>
      <c r="B16" s="1" t="s">
        <v>11</v>
      </c>
      <c r="C16" s="1" t="s">
        <v>43</v>
      </c>
      <c r="D16" s="1" t="s">
        <v>13</v>
      </c>
      <c r="E16" s="2" t="s">
        <v>70</v>
      </c>
      <c r="F16" s="1" t="s">
        <v>63</v>
      </c>
      <c r="G16" s="1">
        <v>21</v>
      </c>
      <c r="H16" s="1">
        <v>156</v>
      </c>
      <c r="I16" s="5">
        <v>3</v>
      </c>
      <c r="J16" s="5">
        <f t="shared" si="0"/>
        <v>630</v>
      </c>
      <c r="K16" s="5">
        <v>20</v>
      </c>
      <c r="L16" s="5">
        <f t="shared" si="1"/>
        <v>1118</v>
      </c>
    </row>
    <row r="17" spans="1:12">
      <c r="A17" s="29">
        <v>14</v>
      </c>
      <c r="B17" s="1" t="s">
        <v>11</v>
      </c>
      <c r="C17" s="1" t="s">
        <v>45</v>
      </c>
      <c r="D17" s="1" t="s">
        <v>17</v>
      </c>
      <c r="E17" s="2" t="s">
        <v>70</v>
      </c>
      <c r="F17" s="1" t="s">
        <v>65</v>
      </c>
      <c r="G17" s="1">
        <v>18</v>
      </c>
      <c r="H17" s="1">
        <v>300</v>
      </c>
      <c r="I17" s="5">
        <v>4.88</v>
      </c>
      <c r="J17" s="5">
        <f t="shared" si="0"/>
        <v>540</v>
      </c>
      <c r="K17" s="5">
        <v>20</v>
      </c>
      <c r="L17" s="5">
        <f t="shared" si="1"/>
        <v>2024</v>
      </c>
    </row>
    <row r="18" spans="1:12">
      <c r="A18" s="29">
        <v>15</v>
      </c>
      <c r="B18" s="1" t="s">
        <v>16</v>
      </c>
      <c r="C18" s="1" t="s">
        <v>48</v>
      </c>
      <c r="D18" s="1" t="s">
        <v>20</v>
      </c>
      <c r="E18" s="2" t="s">
        <v>70</v>
      </c>
      <c r="F18" s="2" t="s">
        <v>80</v>
      </c>
      <c r="G18" s="1">
        <v>10</v>
      </c>
      <c r="H18" s="1">
        <v>70</v>
      </c>
      <c r="I18" s="5">
        <v>3.75</v>
      </c>
      <c r="J18" s="5">
        <f t="shared" si="0"/>
        <v>300</v>
      </c>
      <c r="K18" s="5">
        <v>20</v>
      </c>
      <c r="L18" s="5">
        <f t="shared" si="1"/>
        <v>582.5</v>
      </c>
    </row>
    <row r="19" spans="1:12">
      <c r="A19" s="29">
        <v>16</v>
      </c>
      <c r="B19" s="1" t="s">
        <v>21</v>
      </c>
      <c r="C19" s="1" t="s">
        <v>49</v>
      </c>
      <c r="D19" s="1" t="s">
        <v>22</v>
      </c>
      <c r="E19" s="2" t="s">
        <v>70</v>
      </c>
      <c r="F19" s="2" t="s">
        <v>81</v>
      </c>
      <c r="G19" s="1">
        <v>5</v>
      </c>
      <c r="H19" s="1">
        <v>50</v>
      </c>
      <c r="I19" s="5">
        <v>4.88</v>
      </c>
      <c r="J19" s="5">
        <f t="shared" si="0"/>
        <v>150</v>
      </c>
      <c r="K19" s="5">
        <v>20</v>
      </c>
      <c r="L19" s="5">
        <f t="shared" si="1"/>
        <v>414</v>
      </c>
    </row>
    <row r="20" spans="1:12">
      <c r="A20" s="29">
        <v>17</v>
      </c>
      <c r="B20" s="1" t="s">
        <v>23</v>
      </c>
      <c r="C20" s="1" t="s">
        <v>50</v>
      </c>
      <c r="D20" s="1" t="s">
        <v>24</v>
      </c>
      <c r="E20" s="2" t="s">
        <v>70</v>
      </c>
      <c r="F20" s="1" t="s">
        <v>66</v>
      </c>
      <c r="G20" s="1">
        <v>9</v>
      </c>
      <c r="H20" s="1">
        <v>60</v>
      </c>
      <c r="I20" s="5">
        <v>3.75</v>
      </c>
      <c r="J20" s="5">
        <f t="shared" si="0"/>
        <v>270</v>
      </c>
      <c r="K20" s="5">
        <v>20</v>
      </c>
      <c r="L20" s="5">
        <f t="shared" si="1"/>
        <v>515</v>
      </c>
    </row>
    <row r="21" spans="1:12">
      <c r="A21" s="29">
        <v>18</v>
      </c>
      <c r="B21" s="1" t="s">
        <v>25</v>
      </c>
      <c r="C21" s="1" t="s">
        <v>51</v>
      </c>
      <c r="D21" s="1" t="s">
        <v>26</v>
      </c>
      <c r="E21" s="2" t="s">
        <v>70</v>
      </c>
      <c r="F21" s="2" t="s">
        <v>81</v>
      </c>
      <c r="G21" s="1">
        <v>48</v>
      </c>
      <c r="H21" s="1">
        <v>1050</v>
      </c>
      <c r="I21" s="5">
        <v>4.88</v>
      </c>
      <c r="J21" s="5">
        <f t="shared" si="0"/>
        <v>1440</v>
      </c>
      <c r="K21" s="5">
        <v>20</v>
      </c>
      <c r="L21" s="5">
        <f t="shared" si="1"/>
        <v>6584</v>
      </c>
    </row>
    <row r="22" spans="1:12">
      <c r="A22" s="29">
        <v>19</v>
      </c>
      <c r="B22" s="1" t="s">
        <v>27</v>
      </c>
      <c r="C22" s="1" t="s">
        <v>52</v>
      </c>
      <c r="D22" s="1" t="s">
        <v>28</v>
      </c>
      <c r="E22" s="2" t="s">
        <v>70</v>
      </c>
      <c r="F22" s="2" t="s">
        <v>86</v>
      </c>
      <c r="G22" s="1">
        <v>16</v>
      </c>
      <c r="H22" s="1">
        <v>154</v>
      </c>
      <c r="I22" s="5">
        <v>3.75</v>
      </c>
      <c r="J22" s="5">
        <f t="shared" si="0"/>
        <v>480</v>
      </c>
      <c r="K22" s="5">
        <v>20</v>
      </c>
      <c r="L22" s="5">
        <f t="shared" si="1"/>
        <v>1077.5</v>
      </c>
    </row>
    <row r="23" spans="1:12">
      <c r="A23" s="29">
        <v>20</v>
      </c>
      <c r="B23" s="1" t="s">
        <v>27</v>
      </c>
      <c r="C23" s="1" t="s">
        <v>53</v>
      </c>
      <c r="D23" s="1" t="s">
        <v>29</v>
      </c>
      <c r="E23" s="2" t="s">
        <v>70</v>
      </c>
      <c r="F23" s="1" t="s">
        <v>67</v>
      </c>
      <c r="G23" s="1">
        <v>13</v>
      </c>
      <c r="H23" s="1">
        <v>130</v>
      </c>
      <c r="I23" s="5">
        <v>4.88</v>
      </c>
      <c r="J23" s="5">
        <f t="shared" si="0"/>
        <v>390</v>
      </c>
      <c r="K23" s="5">
        <v>20</v>
      </c>
      <c r="L23" s="5">
        <f t="shared" si="1"/>
        <v>1044.4000000000001</v>
      </c>
    </row>
    <row r="24" spans="1:12">
      <c r="A24" s="29">
        <v>21</v>
      </c>
      <c r="B24" s="1" t="s">
        <v>27</v>
      </c>
      <c r="C24" s="1" t="s">
        <v>54</v>
      </c>
      <c r="D24" s="1" t="s">
        <v>30</v>
      </c>
      <c r="E24" s="2" t="s">
        <v>70</v>
      </c>
      <c r="F24" s="2" t="s">
        <v>68</v>
      </c>
      <c r="G24" s="1">
        <v>6</v>
      </c>
      <c r="H24" s="1">
        <v>24</v>
      </c>
      <c r="I24" s="5">
        <v>3.75</v>
      </c>
      <c r="J24" s="5">
        <f t="shared" si="0"/>
        <v>180</v>
      </c>
      <c r="K24" s="5">
        <v>20</v>
      </c>
      <c r="L24" s="5">
        <f>50*I24+J24+K24</f>
        <v>387.5</v>
      </c>
    </row>
    <row r="25" spans="1:12">
      <c r="A25" s="29">
        <v>22</v>
      </c>
      <c r="B25" s="1" t="s">
        <v>27</v>
      </c>
      <c r="C25" s="1" t="s">
        <v>55</v>
      </c>
      <c r="D25" s="1" t="s">
        <v>31</v>
      </c>
      <c r="E25" s="2" t="s">
        <v>70</v>
      </c>
      <c r="F25" s="1" t="s">
        <v>69</v>
      </c>
      <c r="G25" s="1">
        <v>10</v>
      </c>
      <c r="H25" s="1">
        <v>100</v>
      </c>
      <c r="I25" s="5">
        <v>4.88</v>
      </c>
      <c r="J25" s="5">
        <f t="shared" si="0"/>
        <v>300</v>
      </c>
      <c r="K25" s="5">
        <v>20</v>
      </c>
      <c r="L25" s="5">
        <f t="shared" si="1"/>
        <v>808</v>
      </c>
    </row>
    <row r="26" spans="1:12">
      <c r="A26" s="29">
        <v>23</v>
      </c>
      <c r="B26" s="1" t="s">
        <v>27</v>
      </c>
      <c r="C26" s="1" t="s">
        <v>56</v>
      </c>
      <c r="D26" s="1" t="s">
        <v>32</v>
      </c>
      <c r="E26" s="2" t="s">
        <v>70</v>
      </c>
      <c r="F26" s="2" t="s">
        <v>86</v>
      </c>
      <c r="G26" s="1">
        <v>9</v>
      </c>
      <c r="H26" s="1">
        <v>68.8</v>
      </c>
      <c r="I26" s="5">
        <v>3.75</v>
      </c>
      <c r="J26" s="5">
        <f t="shared" si="0"/>
        <v>270</v>
      </c>
      <c r="K26" s="5">
        <v>20</v>
      </c>
      <c r="L26" s="5">
        <f t="shared" si="1"/>
        <v>548</v>
      </c>
    </row>
    <row r="27" spans="1:12" s="8" customFormat="1" ht="15" customHeight="1">
      <c r="A27" s="28" t="s">
        <v>93</v>
      </c>
      <c r="B27" s="11"/>
      <c r="C27" s="11"/>
      <c r="D27" s="11"/>
      <c r="E27" s="11"/>
      <c r="F27" s="11"/>
      <c r="G27" s="11"/>
      <c r="H27" s="11"/>
      <c r="I27" s="11"/>
      <c r="J27" s="11"/>
      <c r="K27" s="12"/>
      <c r="L27" s="9">
        <f>ROUND(SUM(L4:L26),0)</f>
        <v>52119</v>
      </c>
    </row>
    <row r="28" spans="1:12" s="6" customFormat="1" ht="33.75" customHeight="1">
      <c r="A28" s="13" t="s">
        <v>89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5"/>
    </row>
    <row r="29" spans="1:12" s="6" customFormat="1" ht="30.75" customHeight="1">
      <c r="A29" s="16" t="s">
        <v>88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8"/>
    </row>
    <row r="30" spans="1:12">
      <c r="G30" s="10">
        <f>SUM(G4:G26)</f>
        <v>642</v>
      </c>
      <c r="H30" s="10">
        <f>SUM(H4:H26)</f>
        <v>6835</v>
      </c>
    </row>
  </sheetData>
  <sortState ref="B4:K26">
    <sortCondition ref="B3"/>
  </sortState>
  <mergeCells count="7">
    <mergeCell ref="A27:K27"/>
    <mergeCell ref="A28:L28"/>
    <mergeCell ref="A29:L29"/>
    <mergeCell ref="A1:F1"/>
    <mergeCell ref="A2:F2"/>
    <mergeCell ref="G1:L1"/>
    <mergeCell ref="G2:L2"/>
  </mergeCells>
  <conditionalFormatting sqref="D1:D2">
    <cfRule type="duplicateValues" dxfId="0" priority="4"/>
  </conditionalFormatting>
  <pageMargins left="0.55000000000000004" right="0.28999999999999998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2025-07-28T14:46:04Z</cp:lastPrinted>
  <dcterms:created xsi:type="dcterms:W3CDTF">2025-07-19T06:53:29Z</dcterms:created>
  <dcterms:modified xsi:type="dcterms:W3CDTF">2025-08-05T07:39:24Z</dcterms:modified>
</cp:coreProperties>
</file>