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Sheet1!$A$8:$L$44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I40" i="1" l="1"/>
  <c r="H40" i="1"/>
  <c r="L40" i="1" s="1"/>
  <c r="I39" i="1"/>
  <c r="H39" i="1"/>
  <c r="L39" i="1" s="1"/>
  <c r="I38" i="1"/>
  <c r="H38" i="1"/>
  <c r="L38" i="1" s="1"/>
  <c r="I37" i="1"/>
  <c r="H37" i="1"/>
  <c r="L37" i="1" s="1"/>
  <c r="I36" i="1"/>
  <c r="H36" i="1"/>
  <c r="L36" i="1" s="1"/>
  <c r="I35" i="1"/>
  <c r="H35" i="1"/>
  <c r="L35" i="1" s="1"/>
  <c r="I34" i="1"/>
  <c r="H34" i="1"/>
  <c r="L34" i="1" s="1"/>
  <c r="I33" i="1"/>
  <c r="H33" i="1"/>
  <c r="L33" i="1" s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I9" i="1"/>
  <c r="H9" i="1"/>
  <c r="G43" i="1"/>
  <c r="L9" i="1" l="1"/>
  <c r="L41" i="1" s="1"/>
</calcChain>
</file>

<file path=xl/sharedStrings.xml><?xml version="1.0" encoding="utf-8"?>
<sst xmlns="http://schemas.openxmlformats.org/spreadsheetml/2006/main" count="221" uniqueCount="158">
  <si>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</si>
  <si>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</si>
  <si>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</si>
  <si>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</si>
  <si>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</si>
  <si>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</si>
  <si>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</si>
  <si>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</si>
  <si>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</si>
  <si>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</si>
  <si>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</si>
  <si>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</si>
  <si>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</si>
  <si>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</si>
  <si>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</si>
  <si>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</si>
  <si>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</si>
  <si>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</si>
  <si>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</si>
  <si>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</si>
  <si>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</si>
  <si>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</si>
  <si>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INV. NO.</t>
  </si>
  <si>
    <t>Kindly, verify &amp; confirm within 7 days.
GST to be paid by Consignor under Reverse Charge Mechanism(RCM) as per GST.</t>
  </si>
  <si>
    <t>PARTY NAME</t>
  </si>
  <si>
    <t>CTC</t>
  </si>
  <si>
    <t>DASARATHPUR</t>
  </si>
  <si>
    <t>MALATI PUJA BHANDAR</t>
  </si>
  <si>
    <t>JALESWAR</t>
  </si>
  <si>
    <t>AGARWALLA AND SONS</t>
  </si>
  <si>
    <t>BALASORE</t>
  </si>
  <si>
    <t>KARNANI AGENCY</t>
  </si>
  <si>
    <t>JAY SRI RAM PUJA BHANDAR</t>
  </si>
  <si>
    <t>URADHA ADASPUR</t>
  </si>
  <si>
    <t>SAI SHRI AGENCIES</t>
  </si>
  <si>
    <t>BALUGAON</t>
  </si>
  <si>
    <t>BARIPADA</t>
  </si>
  <si>
    <t>MAA JAGADHATRI ENTERPRISES</t>
  </si>
  <si>
    <t>GUDIA KATENI</t>
  </si>
  <si>
    <t>SHREERAM TRADERS</t>
  </si>
  <si>
    <t>BALIAPAL</t>
  </si>
  <si>
    <t>ABHINANDAN STORE</t>
  </si>
  <si>
    <t>JAJPUR TOWN</t>
  </si>
  <si>
    <t>BHAGABATI ENTERPRISES</t>
  </si>
  <si>
    <t>INVOICE DATE : 30/04/2026</t>
  </si>
  <si>
    <t>MONTH   : APRIL, 2026</t>
  </si>
  <si>
    <t>06/4/2026</t>
  </si>
  <si>
    <t>PL/JA/00316</t>
  </si>
  <si>
    <t>2728</t>
  </si>
  <si>
    <t>NAYAHAT</t>
  </si>
  <si>
    <t>NILACHAL MARKETING</t>
  </si>
  <si>
    <t>PL/JA/00375</t>
  </si>
  <si>
    <t>2</t>
  </si>
  <si>
    <t>KAKATPUR</t>
  </si>
  <si>
    <t>DASH ENTERPRISES</t>
  </si>
  <si>
    <t>08/4/2026</t>
  </si>
  <si>
    <t>PL/JA/00469</t>
  </si>
  <si>
    <t>4</t>
  </si>
  <si>
    <t>CHAMPUA</t>
  </si>
  <si>
    <t>S S JAY DURGA ENTERPRISES</t>
  </si>
  <si>
    <t>PL/JA/00496</t>
  </si>
  <si>
    <t>3</t>
  </si>
  <si>
    <t>KUAKHIA</t>
  </si>
  <si>
    <t>AYAN AGENCY</t>
  </si>
  <si>
    <t>09/4/2026</t>
  </si>
  <si>
    <t>PL/JA/00536</t>
  </si>
  <si>
    <t>011</t>
  </si>
  <si>
    <t xml:space="preserve">ROSHNI COSMETICS </t>
  </si>
  <si>
    <t>10/4/2026</t>
  </si>
  <si>
    <t>PL/JA/00587</t>
  </si>
  <si>
    <t>19</t>
  </si>
  <si>
    <t>PL/JA/00628</t>
  </si>
  <si>
    <t>20</t>
  </si>
  <si>
    <t>DHENKANAL</t>
  </si>
  <si>
    <t>PANDA AGENCIES</t>
  </si>
  <si>
    <t>17/4/2026</t>
  </si>
  <si>
    <t>PL/JA/00984</t>
  </si>
  <si>
    <t>45</t>
  </si>
  <si>
    <t>KAMAKHYANAGAR</t>
  </si>
  <si>
    <t>MAA DURGA AGENCY</t>
  </si>
  <si>
    <t>PL/JA/01007</t>
  </si>
  <si>
    <t>47</t>
  </si>
  <si>
    <t>18/4/2026</t>
  </si>
  <si>
    <t>PL/JA/00954</t>
  </si>
  <si>
    <t>55</t>
  </si>
  <si>
    <t>SORO</t>
  </si>
  <si>
    <t>PARBATI AGENCY</t>
  </si>
  <si>
    <t>21/4/2026</t>
  </si>
  <si>
    <t>PL/JA/01103</t>
  </si>
  <si>
    <t>0062</t>
  </si>
  <si>
    <t>PL/JA/01218</t>
  </si>
  <si>
    <t>65</t>
  </si>
  <si>
    <t>PL/JA/01291</t>
  </si>
  <si>
    <t>64</t>
  </si>
  <si>
    <t>22/4/2026</t>
  </si>
  <si>
    <t>PL/JA/01141</t>
  </si>
  <si>
    <t>0061</t>
  </si>
  <si>
    <t>PL/JA/01161</t>
  </si>
  <si>
    <t>0067</t>
  </si>
  <si>
    <t>KENDRAPARA</t>
  </si>
  <si>
    <t>SAINATH AGENCY</t>
  </si>
  <si>
    <t>23/4/2026</t>
  </si>
  <si>
    <t>PL/JA/01241</t>
  </si>
  <si>
    <t>86</t>
  </si>
  <si>
    <t>PL/JA/01286</t>
  </si>
  <si>
    <t>78</t>
  </si>
  <si>
    <t>FUTURE AGENCY</t>
  </si>
  <si>
    <t>25/4/2026</t>
  </si>
  <si>
    <t>PL/JA/01344</t>
  </si>
  <si>
    <t>92</t>
  </si>
  <si>
    <t>BANKI</t>
  </si>
  <si>
    <t>DURGA ENTERPRISES</t>
  </si>
  <si>
    <t>27/4/2026</t>
  </si>
  <si>
    <t>PL/DO/01217</t>
  </si>
  <si>
    <t>108</t>
  </si>
  <si>
    <t>28/4/2026</t>
  </si>
  <si>
    <t>PL/JA/01500</t>
  </si>
  <si>
    <t>113</t>
  </si>
  <si>
    <t>PL/JA/01705</t>
  </si>
  <si>
    <t>128</t>
  </si>
  <si>
    <t>30/4/2026</t>
  </si>
  <si>
    <t>PL/JA/01619</t>
  </si>
  <si>
    <t>144</t>
  </si>
  <si>
    <t>BHUBAN</t>
  </si>
  <si>
    <t>TRIDEV AGENCY</t>
  </si>
  <si>
    <t>PL/JA/01686</t>
  </si>
  <si>
    <t>152</t>
  </si>
  <si>
    <t>CHANDANPUR</t>
  </si>
  <si>
    <t>SASHIMANI SUPPLIER</t>
  </si>
  <si>
    <t>PL/JA/01688</t>
  </si>
  <si>
    <t>169</t>
  </si>
  <si>
    <t>PL/JA/01689</t>
  </si>
  <si>
    <t>166</t>
  </si>
  <si>
    <t>PIPILI</t>
  </si>
  <si>
    <t>MAA AGENCY</t>
  </si>
  <si>
    <t>PL/JA/01691</t>
  </si>
  <si>
    <t>198</t>
  </si>
  <si>
    <t>NAUGAON</t>
  </si>
  <si>
    <t>DURGA AGENCY</t>
  </si>
  <si>
    <t>PL/JA/01694</t>
  </si>
  <si>
    <t>147</t>
  </si>
  <si>
    <t>PL/JA/01695</t>
  </si>
  <si>
    <t>131</t>
  </si>
  <si>
    <t>PL/JA/01765</t>
  </si>
  <si>
    <t>181</t>
  </si>
  <si>
    <t>KHUNTUNI</t>
  </si>
  <si>
    <t>PL/JA/01767</t>
  </si>
  <si>
    <t>186</t>
  </si>
  <si>
    <t>PL/JA/01798</t>
  </si>
  <si>
    <t>146</t>
  </si>
  <si>
    <t>BAGALPUR</t>
  </si>
  <si>
    <t>S B MARKETING</t>
  </si>
  <si>
    <t>PL/JA/01821</t>
  </si>
  <si>
    <t>182</t>
  </si>
  <si>
    <t>BASUDEVPUR</t>
  </si>
  <si>
    <t>JAY JAGANNATH DISTRIBUTORS</t>
  </si>
  <si>
    <t>(RUPEES TWENTY THREE THOUSAND EIGHT HUNDRED SEVENTY FIVE ONLY)</t>
  </si>
  <si>
    <t>BILL NO : 2432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</si>
</sst>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0" fillId="2" borderId="11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 applyAlignment="1"/>
    <xf numFmtId="0" fontId="3" fillId="2" borderId="12" xfId="0" applyNumberFormat="1" applyFont="1" applyFill="1" applyBorder="1" applyAlignment="1">
      <alignment horizontal="left"/>
    </xf>
    <xf numFmtId="0" fontId="11" fillId="2" borderId="12" xfId="0" applyNumberFormat="1" applyFont="1" applyFill="1" applyBorder="1" applyAlignment="1">
      <alignment horizontal="right"/>
    </xf>
    <xf numFmtId="0" fontId="3" fillId="2" borderId="13" xfId="0" applyFont="1" applyFill="1" applyBorder="1" applyAlignment="1"/>
    <xf numFmtId="0" fontId="3" fillId="2" borderId="1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4" fillId="2" borderId="14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7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horizontal="left" vertical="center" wrapText="1"/>
    </xf>
    <xf numFmtId="165" fontId="11" fillId="2" borderId="17" xfId="0" applyNumberFormat="1" applyFont="1" applyFill="1" applyBorder="1" applyAlignment="1">
      <alignment horizontal="left" vertical="center" indent="6"/>
    </xf>
    <xf numFmtId="0" fontId="3" fillId="2" borderId="18" xfId="0" applyFont="1" applyFill="1" applyBorder="1" applyAlignment="1">
      <alignment horizontal="left" vertical="center"/>
    </xf>
    <xf numFmtId="0" fontId="15" fillId="0" borderId="2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2" fontId="0" fillId="0" borderId="7" xfId="0" applyNumberFormat="1" applyFont="1" applyBorder="1"/>
    <xf numFmtId="2" fontId="15" fillId="0" borderId="10" xfId="0" applyNumberFormat="1" applyFont="1" applyBorder="1" applyAlignment="1">
      <alignment horizontal="center"/>
    </xf>
    <xf numFmtId="0" fontId="3" fillId="2" borderId="20" xfId="0" applyNumberFormat="1" applyFont="1" applyFill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16" fillId="0" borderId="1" xfId="0" applyNumberFormat="1" applyFont="1" applyBorder="1"/>
    <xf numFmtId="0" fontId="15" fillId="0" borderId="2" xfId="0" applyNumberFormat="1" applyFont="1" applyBorder="1" applyAlignment="1">
      <alignment horizontal="right"/>
    </xf>
    <xf numFmtId="0" fontId="16" fillId="0" borderId="22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16" fillId="0" borderId="25" xfId="0" applyNumberFormat="1" applyFont="1" applyBorder="1"/>
    <xf numFmtId="2" fontId="0" fillId="0" borderId="25" xfId="0" applyNumberFormat="1" applyFont="1" applyBorder="1"/>
    <xf numFmtId="2" fontId="0" fillId="0" borderId="26" xfId="0" applyNumberFormat="1" applyFont="1" applyBorder="1"/>
    <xf numFmtId="2" fontId="15" fillId="0" borderId="10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  <xf numFmtId="0" fontId="15" fillId="0" borderId="19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  <row r="157">
          <cell r="C157" t="str">
            <v>PATASUNDARPUR</v>
          </cell>
          <cell r="D157">
            <v>85</v>
          </cell>
        </row>
        <row r="158">
          <cell r="C158" t="str">
            <v>BAGALPUR</v>
          </cell>
          <cell r="D158">
            <v>62</v>
          </cell>
        </row>
        <row r="159">
          <cell r="C159" t="str">
            <v>RAMPEI</v>
          </cell>
          <cell r="D159">
            <v>49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="145" zoomScaleNormal="145" workbookViewId="0">
      <selection activeCell="M4" sqref="M4"/>
    </sheetView>
  </sheetViews>
  <sheetFormatPr defaultRowHeight="15" customHeight="1"/>
  <cols>
    <col min="1" max="1" width="3.28515625" style="25" customWidth="1"/>
    <col min="2" max="2" width="10.140625" style="31" bestFit="1" customWidth="1"/>
    <col min="3" max="3" width="11.7109375" style="32" bestFit="1" customWidth="1"/>
    <col min="4" max="4" width="8.7109375" style="32" bestFit="1" customWidth="1"/>
    <col min="5" max="5" width="6.42578125" style="32" bestFit="1" customWidth="1"/>
    <col min="6" max="6" width="17.85546875" style="23" bestFit="1" customWidth="1"/>
    <col min="7" max="7" width="5.42578125" style="22" bestFit="1" customWidth="1"/>
    <col min="8" max="8" width="6.140625" style="26" customWidth="1"/>
    <col min="9" max="9" width="6.28515625" style="26" customWidth="1"/>
    <col min="10" max="10" width="7.140625" style="26" bestFit="1" customWidth="1"/>
    <col min="11" max="11" width="6.42578125" style="26" bestFit="1" customWidth="1"/>
    <col min="12" max="12" width="9.140625" style="23" bestFit="1" customWidth="1"/>
    <col min="13" max="13" width="30.42578125" style="23" bestFit="1" customWidth="1"/>
    <col min="14" max="16384" width="9.140625" style="23"/>
  </cols>
  <sheetData>
    <row r="1" spans="1:13" ht="15" customHeight="1">
      <c r="A1" s="39"/>
      <c r="B1" s="40"/>
      <c r="C1" s="41"/>
      <c r="D1" s="41"/>
      <c r="E1" s="41"/>
      <c r="F1" s="42"/>
      <c r="G1" s="43"/>
      <c r="H1" s="44"/>
      <c r="I1" s="44"/>
      <c r="J1" s="44"/>
      <c r="K1" s="44"/>
      <c r="L1" s="45"/>
    </row>
    <row r="2" spans="1:13" s="16" customFormat="1" ht="15" customHeight="1">
      <c r="A2" s="46" t="s">
        <v>5</v>
      </c>
      <c r="B2" s="18"/>
      <c r="C2" s="47"/>
      <c r="D2" s="47"/>
      <c r="E2" s="47"/>
      <c r="F2" s="48"/>
      <c r="G2" s="49"/>
      <c r="H2" s="47"/>
      <c r="I2" s="50" t="s">
        <v>45</v>
      </c>
      <c r="J2" s="50"/>
      <c r="K2" s="50"/>
      <c r="L2" s="51"/>
    </row>
    <row r="3" spans="1:13" s="16" customFormat="1" ht="15" customHeight="1">
      <c r="A3" s="52" t="s">
        <v>6</v>
      </c>
      <c r="B3" s="18"/>
      <c r="C3" s="29"/>
      <c r="D3" s="47"/>
      <c r="E3" s="47"/>
      <c r="F3" s="48"/>
      <c r="G3" s="49"/>
      <c r="H3" s="47"/>
      <c r="I3" s="50" t="s">
        <v>157</v>
      </c>
      <c r="J3" s="50"/>
      <c r="K3" s="50"/>
      <c r="L3" s="51"/>
    </row>
    <row r="4" spans="1:13" s="16" customFormat="1" ht="15" customHeight="1">
      <c r="A4" s="53" t="s">
        <v>7</v>
      </c>
      <c r="B4" s="18"/>
      <c r="C4" s="29"/>
      <c r="D4" s="47"/>
      <c r="E4" s="47"/>
      <c r="F4" s="48"/>
      <c r="G4" s="49"/>
      <c r="H4" s="47"/>
      <c r="I4" s="50" t="s">
        <v>44</v>
      </c>
      <c r="J4" s="50"/>
      <c r="K4" s="50"/>
      <c r="L4" s="51"/>
    </row>
    <row r="5" spans="1:13" s="16" customFormat="1" ht="15" customHeight="1">
      <c r="A5" s="53" t="s">
        <v>8</v>
      </c>
      <c r="B5" s="19"/>
      <c r="C5" s="29"/>
      <c r="D5" s="47"/>
      <c r="E5" s="47"/>
      <c r="F5" s="48"/>
      <c r="G5" s="49"/>
      <c r="H5" s="47"/>
      <c r="I5" s="50" t="s">
        <v>9</v>
      </c>
      <c r="J5" s="50"/>
      <c r="K5" s="50"/>
      <c r="L5" s="51"/>
    </row>
    <row r="6" spans="1:13" s="16" customFormat="1" ht="15" customHeight="1">
      <c r="A6" s="46"/>
      <c r="B6" s="30"/>
      <c r="C6" s="47"/>
      <c r="D6" s="47"/>
      <c r="E6" s="47"/>
      <c r="F6" s="54"/>
      <c r="G6" s="49"/>
      <c r="H6" s="47"/>
      <c r="I6" s="48" t="s">
        <v>4</v>
      </c>
      <c r="J6" s="48"/>
      <c r="K6" s="48"/>
      <c r="L6" s="51"/>
    </row>
    <row r="7" spans="1:13" s="16" customFormat="1" ht="15" customHeight="1" thickBot="1">
      <c r="A7" s="55"/>
      <c r="B7" s="56"/>
      <c r="C7" s="57"/>
      <c r="D7" s="57"/>
      <c r="E7" s="57"/>
      <c r="F7" s="58"/>
      <c r="G7" s="59"/>
      <c r="H7" s="60"/>
      <c r="I7" s="60"/>
      <c r="J7" s="60"/>
      <c r="K7" s="60"/>
      <c r="L7" s="61"/>
    </row>
    <row r="8" spans="1:13" s="27" customFormat="1" ht="15" customHeight="1" thickBot="1">
      <c r="A8" s="63" t="s">
        <v>10</v>
      </c>
      <c r="B8" s="64" t="s">
        <v>11</v>
      </c>
      <c r="C8" s="64" t="s">
        <v>12</v>
      </c>
      <c r="D8" s="64" t="s">
        <v>22</v>
      </c>
      <c r="E8" s="64" t="s">
        <v>13</v>
      </c>
      <c r="F8" s="64" t="s">
        <v>14</v>
      </c>
      <c r="G8" s="64" t="s">
        <v>15</v>
      </c>
      <c r="H8" s="65" t="s">
        <v>16</v>
      </c>
      <c r="I8" s="65" t="s">
        <v>17</v>
      </c>
      <c r="J8" s="65" t="s">
        <v>18</v>
      </c>
      <c r="K8" s="65" t="s">
        <v>19</v>
      </c>
      <c r="L8" s="67" t="s">
        <v>20</v>
      </c>
      <c r="M8" s="62" t="s">
        <v>24</v>
      </c>
    </row>
    <row r="9" spans="1:13" s="27" customFormat="1" ht="15" customHeight="1">
      <c r="A9" s="69">
        <v>1</v>
      </c>
      <c r="B9" s="70" t="s">
        <v>46</v>
      </c>
      <c r="C9" s="70" t="s">
        <v>47</v>
      </c>
      <c r="D9" s="70" t="s">
        <v>48</v>
      </c>
      <c r="E9" s="75" t="s">
        <v>25</v>
      </c>
      <c r="F9" s="75" t="s">
        <v>49</v>
      </c>
      <c r="G9" s="70">
        <v>10</v>
      </c>
      <c r="H9" s="71">
        <f>VLOOKUP(F9,'[1]N RANGA RAO'!$C$4:$D$170,2,FALSE)</f>
        <v>63</v>
      </c>
      <c r="I9" s="71">
        <f t="shared" ref="I9:I40" si="0">G9*1</f>
        <v>10</v>
      </c>
      <c r="J9" s="71">
        <v>0</v>
      </c>
      <c r="K9" s="71">
        <v>30</v>
      </c>
      <c r="L9" s="72">
        <f t="shared" ref="L9:L40" si="1">G9*H9+I9+J9+K9</f>
        <v>670</v>
      </c>
      <c r="M9" s="37" t="s">
        <v>50</v>
      </c>
    </row>
    <row r="10" spans="1:13" s="27" customFormat="1" ht="15" customHeight="1">
      <c r="A10" s="38">
        <f>A9+1</f>
        <v>2</v>
      </c>
      <c r="B10" s="35" t="s">
        <v>46</v>
      </c>
      <c r="C10" s="35" t="s">
        <v>51</v>
      </c>
      <c r="D10" s="35" t="s">
        <v>52</v>
      </c>
      <c r="E10" s="73" t="s">
        <v>25</v>
      </c>
      <c r="F10" s="35" t="s">
        <v>53</v>
      </c>
      <c r="G10" s="35">
        <v>7</v>
      </c>
      <c r="H10" s="36">
        <f>VLOOKUP(F10,'[1]N RANGA RAO'!$C$4:$D$170,2,FALSE)</f>
        <v>75</v>
      </c>
      <c r="I10" s="36">
        <f t="shared" si="0"/>
        <v>7</v>
      </c>
      <c r="J10" s="36">
        <v>0</v>
      </c>
      <c r="K10" s="36">
        <v>30</v>
      </c>
      <c r="L10" s="66">
        <f t="shared" si="1"/>
        <v>562</v>
      </c>
      <c r="M10" s="37" t="s">
        <v>54</v>
      </c>
    </row>
    <row r="11" spans="1:13" s="27" customFormat="1" ht="15" customHeight="1">
      <c r="A11" s="38">
        <f t="shared" ref="A11:A40" si="2">A10+1</f>
        <v>3</v>
      </c>
      <c r="B11" s="35" t="s">
        <v>55</v>
      </c>
      <c r="C11" s="35" t="s">
        <v>56</v>
      </c>
      <c r="D11" s="35" t="s">
        <v>57</v>
      </c>
      <c r="E11" s="73" t="s">
        <v>25</v>
      </c>
      <c r="F11" s="35" t="s">
        <v>58</v>
      </c>
      <c r="G11" s="35">
        <v>6</v>
      </c>
      <c r="H11" s="36">
        <f>VLOOKUP(F11,'[1]N RANGA RAO'!$C$4:$D$170,2,FALSE)</f>
        <v>62</v>
      </c>
      <c r="I11" s="36">
        <f t="shared" si="0"/>
        <v>6</v>
      </c>
      <c r="J11" s="36">
        <v>300</v>
      </c>
      <c r="K11" s="36">
        <v>30</v>
      </c>
      <c r="L11" s="66">
        <f t="shared" si="1"/>
        <v>708</v>
      </c>
      <c r="M11" s="37" t="s">
        <v>59</v>
      </c>
    </row>
    <row r="12" spans="1:13" s="27" customFormat="1" ht="15" customHeight="1">
      <c r="A12" s="38">
        <f t="shared" si="2"/>
        <v>4</v>
      </c>
      <c r="B12" s="35" t="s">
        <v>55</v>
      </c>
      <c r="C12" s="35" t="s">
        <v>60</v>
      </c>
      <c r="D12" s="35" t="s">
        <v>61</v>
      </c>
      <c r="E12" s="73" t="s">
        <v>25</v>
      </c>
      <c r="F12" s="35" t="s">
        <v>62</v>
      </c>
      <c r="G12" s="35">
        <v>6</v>
      </c>
      <c r="H12" s="36">
        <f>VLOOKUP(F12,'[1]N RANGA RAO'!$C$4:$D$170,2,FALSE)</f>
        <v>49</v>
      </c>
      <c r="I12" s="36">
        <f t="shared" si="0"/>
        <v>6</v>
      </c>
      <c r="J12" s="36">
        <v>0</v>
      </c>
      <c r="K12" s="36">
        <v>30</v>
      </c>
      <c r="L12" s="66">
        <f t="shared" si="1"/>
        <v>330</v>
      </c>
      <c r="M12" s="37" t="s">
        <v>63</v>
      </c>
    </row>
    <row r="13" spans="1:13" s="27" customFormat="1" ht="15" customHeight="1">
      <c r="A13" s="38">
        <f t="shared" si="2"/>
        <v>5</v>
      </c>
      <c r="B13" s="35" t="s">
        <v>64</v>
      </c>
      <c r="C13" s="35" t="s">
        <v>65</v>
      </c>
      <c r="D13" s="35" t="s">
        <v>66</v>
      </c>
      <c r="E13" s="73" t="s">
        <v>25</v>
      </c>
      <c r="F13" s="35" t="s">
        <v>35</v>
      </c>
      <c r="G13" s="35">
        <v>18</v>
      </c>
      <c r="H13" s="36">
        <f>VLOOKUP(F13,'[1]N RANGA RAO'!$C$4:$D$170,2,FALSE)</f>
        <v>60</v>
      </c>
      <c r="I13" s="36">
        <f t="shared" si="0"/>
        <v>18</v>
      </c>
      <c r="J13" s="36">
        <v>0</v>
      </c>
      <c r="K13" s="36">
        <v>30</v>
      </c>
      <c r="L13" s="66">
        <f t="shared" si="1"/>
        <v>1128</v>
      </c>
      <c r="M13" s="37" t="s">
        <v>67</v>
      </c>
    </row>
    <row r="14" spans="1:13" s="27" customFormat="1" ht="15" customHeight="1">
      <c r="A14" s="38">
        <f t="shared" si="2"/>
        <v>6</v>
      </c>
      <c r="B14" s="35" t="s">
        <v>68</v>
      </c>
      <c r="C14" s="35" t="s">
        <v>69</v>
      </c>
      <c r="D14" s="35" t="s">
        <v>70</v>
      </c>
      <c r="E14" s="73" t="s">
        <v>25</v>
      </c>
      <c r="F14" s="35" t="s">
        <v>30</v>
      </c>
      <c r="G14" s="35">
        <v>19</v>
      </c>
      <c r="H14" s="36">
        <f>VLOOKUP(F14,'[1]N RANGA RAO'!$C$4:$D$170,2,FALSE)</f>
        <v>56</v>
      </c>
      <c r="I14" s="36">
        <f t="shared" si="0"/>
        <v>19</v>
      </c>
      <c r="J14" s="36">
        <v>0</v>
      </c>
      <c r="K14" s="36">
        <v>30</v>
      </c>
      <c r="L14" s="66">
        <f t="shared" si="1"/>
        <v>1113</v>
      </c>
      <c r="M14" s="37" t="s">
        <v>31</v>
      </c>
    </row>
    <row r="15" spans="1:13" s="27" customFormat="1" ht="15" customHeight="1">
      <c r="A15" s="38">
        <f t="shared" si="2"/>
        <v>7</v>
      </c>
      <c r="B15" s="35" t="s">
        <v>68</v>
      </c>
      <c r="C15" s="35" t="s">
        <v>71</v>
      </c>
      <c r="D15" s="35" t="s">
        <v>72</v>
      </c>
      <c r="E15" s="73" t="s">
        <v>25</v>
      </c>
      <c r="F15" s="35" t="s">
        <v>73</v>
      </c>
      <c r="G15" s="35">
        <v>13</v>
      </c>
      <c r="H15" s="36">
        <f>VLOOKUP(F15,'[1]N RANGA RAO'!$C$4:$D$170,2,FALSE)</f>
        <v>49</v>
      </c>
      <c r="I15" s="36">
        <f t="shared" si="0"/>
        <v>13</v>
      </c>
      <c r="J15" s="36">
        <v>0</v>
      </c>
      <c r="K15" s="36">
        <v>30</v>
      </c>
      <c r="L15" s="66">
        <f t="shared" si="1"/>
        <v>680</v>
      </c>
      <c r="M15" s="37" t="s">
        <v>74</v>
      </c>
    </row>
    <row r="16" spans="1:13" s="27" customFormat="1" ht="15" customHeight="1">
      <c r="A16" s="38">
        <f t="shared" si="2"/>
        <v>8</v>
      </c>
      <c r="B16" s="35" t="s">
        <v>75</v>
      </c>
      <c r="C16" s="35" t="s">
        <v>76</v>
      </c>
      <c r="D16" s="35" t="s">
        <v>77</v>
      </c>
      <c r="E16" s="73" t="s">
        <v>25</v>
      </c>
      <c r="F16" s="35" t="s">
        <v>78</v>
      </c>
      <c r="G16" s="35">
        <v>7</v>
      </c>
      <c r="H16" s="36">
        <f>VLOOKUP(F16,'[1]N RANGA RAO'!$C$4:$D$170,2,FALSE)</f>
        <v>62</v>
      </c>
      <c r="I16" s="36">
        <f t="shared" si="0"/>
        <v>7</v>
      </c>
      <c r="J16" s="36">
        <v>0</v>
      </c>
      <c r="K16" s="36">
        <v>30</v>
      </c>
      <c r="L16" s="66">
        <f t="shared" si="1"/>
        <v>471</v>
      </c>
      <c r="M16" s="37" t="s">
        <v>79</v>
      </c>
    </row>
    <row r="17" spans="1:13" s="27" customFormat="1" ht="15" customHeight="1">
      <c r="A17" s="38">
        <f t="shared" si="2"/>
        <v>9</v>
      </c>
      <c r="B17" s="35" t="s">
        <v>75</v>
      </c>
      <c r="C17" s="35" t="s">
        <v>80</v>
      </c>
      <c r="D17" s="35" t="s">
        <v>81</v>
      </c>
      <c r="E17" s="73" t="s">
        <v>25</v>
      </c>
      <c r="F17" s="35" t="s">
        <v>73</v>
      </c>
      <c r="G17" s="35">
        <v>7</v>
      </c>
      <c r="H17" s="36">
        <f>VLOOKUP(F17,'[1]N RANGA RAO'!$C$4:$D$170,2,FALSE)</f>
        <v>49</v>
      </c>
      <c r="I17" s="36">
        <f t="shared" si="0"/>
        <v>7</v>
      </c>
      <c r="J17" s="36">
        <v>0</v>
      </c>
      <c r="K17" s="36">
        <v>30</v>
      </c>
      <c r="L17" s="66">
        <f t="shared" si="1"/>
        <v>380</v>
      </c>
      <c r="M17" s="37" t="s">
        <v>74</v>
      </c>
    </row>
    <row r="18" spans="1:13" s="27" customFormat="1" ht="15" customHeight="1">
      <c r="A18" s="38">
        <f t="shared" si="2"/>
        <v>10</v>
      </c>
      <c r="B18" s="35" t="s">
        <v>82</v>
      </c>
      <c r="C18" s="35" t="s">
        <v>83</v>
      </c>
      <c r="D18" s="35" t="s">
        <v>84</v>
      </c>
      <c r="E18" s="73" t="s">
        <v>25</v>
      </c>
      <c r="F18" s="35" t="s">
        <v>85</v>
      </c>
      <c r="G18" s="35">
        <v>14</v>
      </c>
      <c r="H18" s="36">
        <f>VLOOKUP(F18,'[1]N RANGA RAO'!$C$4:$D$170,2,FALSE)</f>
        <v>63</v>
      </c>
      <c r="I18" s="36">
        <f t="shared" si="0"/>
        <v>14</v>
      </c>
      <c r="J18" s="36">
        <v>0</v>
      </c>
      <c r="K18" s="36">
        <v>30</v>
      </c>
      <c r="L18" s="66">
        <f t="shared" si="1"/>
        <v>926</v>
      </c>
      <c r="M18" s="37" t="s">
        <v>86</v>
      </c>
    </row>
    <row r="19" spans="1:13" s="27" customFormat="1" ht="15" customHeight="1">
      <c r="A19" s="38">
        <f t="shared" si="2"/>
        <v>11</v>
      </c>
      <c r="B19" s="35" t="s">
        <v>87</v>
      </c>
      <c r="C19" s="35" t="s">
        <v>88</v>
      </c>
      <c r="D19" s="35" t="s">
        <v>89</v>
      </c>
      <c r="E19" s="73" t="s">
        <v>25</v>
      </c>
      <c r="F19" s="35" t="s">
        <v>26</v>
      </c>
      <c r="G19" s="35">
        <v>11</v>
      </c>
      <c r="H19" s="36">
        <f>VLOOKUP(F19,'[1]N RANGA RAO'!$C$4:$D$170,2,FALSE)</f>
        <v>60</v>
      </c>
      <c r="I19" s="36">
        <f t="shared" si="0"/>
        <v>11</v>
      </c>
      <c r="J19" s="36">
        <v>0</v>
      </c>
      <c r="K19" s="36">
        <v>30</v>
      </c>
      <c r="L19" s="66">
        <f t="shared" si="1"/>
        <v>701</v>
      </c>
      <c r="M19" s="37" t="s">
        <v>27</v>
      </c>
    </row>
    <row r="20" spans="1:13" s="27" customFormat="1" ht="15" customHeight="1">
      <c r="A20" s="38">
        <f t="shared" si="2"/>
        <v>12</v>
      </c>
      <c r="B20" s="35" t="s">
        <v>87</v>
      </c>
      <c r="C20" s="35" t="s">
        <v>90</v>
      </c>
      <c r="D20" s="35" t="s">
        <v>91</v>
      </c>
      <c r="E20" s="73" t="s">
        <v>25</v>
      </c>
      <c r="F20" s="35" t="s">
        <v>30</v>
      </c>
      <c r="G20" s="35">
        <v>22</v>
      </c>
      <c r="H20" s="36">
        <f>VLOOKUP(F20,'[1]N RANGA RAO'!$C$4:$D$170,2,FALSE)</f>
        <v>56</v>
      </c>
      <c r="I20" s="36">
        <f t="shared" si="0"/>
        <v>22</v>
      </c>
      <c r="J20" s="36">
        <v>0</v>
      </c>
      <c r="K20" s="36">
        <v>30</v>
      </c>
      <c r="L20" s="66">
        <f t="shared" si="1"/>
        <v>1284</v>
      </c>
      <c r="M20" s="37" t="s">
        <v>31</v>
      </c>
    </row>
    <row r="21" spans="1:13" s="27" customFormat="1" ht="15" customHeight="1">
      <c r="A21" s="38">
        <f t="shared" si="2"/>
        <v>13</v>
      </c>
      <c r="B21" s="35" t="s">
        <v>87</v>
      </c>
      <c r="C21" s="35" t="s">
        <v>92</v>
      </c>
      <c r="D21" s="35" t="s">
        <v>93</v>
      </c>
      <c r="E21" s="73" t="s">
        <v>25</v>
      </c>
      <c r="F21" s="35" t="s">
        <v>28</v>
      </c>
      <c r="G21" s="35">
        <v>16</v>
      </c>
      <c r="H21" s="36">
        <f>VLOOKUP(F21,'[1]N RANGA RAO'!$C$4:$D$170,2,FALSE)</f>
        <v>76</v>
      </c>
      <c r="I21" s="36">
        <f t="shared" si="0"/>
        <v>16</v>
      </c>
      <c r="J21" s="36">
        <v>0</v>
      </c>
      <c r="K21" s="36">
        <v>30</v>
      </c>
      <c r="L21" s="66">
        <f t="shared" si="1"/>
        <v>1262</v>
      </c>
      <c r="M21" s="37" t="s">
        <v>29</v>
      </c>
    </row>
    <row r="22" spans="1:13" s="27" customFormat="1" ht="15" customHeight="1">
      <c r="A22" s="38">
        <f t="shared" si="2"/>
        <v>14</v>
      </c>
      <c r="B22" s="35" t="s">
        <v>94</v>
      </c>
      <c r="C22" s="35" t="s">
        <v>95</v>
      </c>
      <c r="D22" s="35" t="s">
        <v>96</v>
      </c>
      <c r="E22" s="73" t="s">
        <v>25</v>
      </c>
      <c r="F22" s="35" t="s">
        <v>33</v>
      </c>
      <c r="G22" s="35">
        <v>5</v>
      </c>
      <c r="H22" s="36">
        <f>VLOOKUP(F22,'[1]N RANGA RAO'!$C$4:$D$170,2,FALSE)</f>
        <v>70</v>
      </c>
      <c r="I22" s="36">
        <f t="shared" si="0"/>
        <v>5</v>
      </c>
      <c r="J22" s="36">
        <v>0</v>
      </c>
      <c r="K22" s="36">
        <v>30</v>
      </c>
      <c r="L22" s="66">
        <f t="shared" si="1"/>
        <v>385</v>
      </c>
      <c r="M22" s="37" t="s">
        <v>34</v>
      </c>
    </row>
    <row r="23" spans="1:13" s="27" customFormat="1" ht="15" customHeight="1">
      <c r="A23" s="38">
        <f t="shared" si="2"/>
        <v>15</v>
      </c>
      <c r="B23" s="35" t="s">
        <v>94</v>
      </c>
      <c r="C23" s="35" t="s">
        <v>97</v>
      </c>
      <c r="D23" s="35" t="s">
        <v>98</v>
      </c>
      <c r="E23" s="73" t="s">
        <v>25</v>
      </c>
      <c r="F23" s="35" t="s">
        <v>99</v>
      </c>
      <c r="G23" s="35">
        <v>15</v>
      </c>
      <c r="H23" s="36">
        <f>VLOOKUP(F23,'[1]N RANGA RAO'!$C$4:$D$170,2,FALSE)</f>
        <v>49</v>
      </c>
      <c r="I23" s="36">
        <f t="shared" si="0"/>
        <v>15</v>
      </c>
      <c r="J23" s="36">
        <v>0</v>
      </c>
      <c r="K23" s="36">
        <v>30</v>
      </c>
      <c r="L23" s="66">
        <f t="shared" si="1"/>
        <v>780</v>
      </c>
      <c r="M23" s="37" t="s">
        <v>100</v>
      </c>
    </row>
    <row r="24" spans="1:13" s="27" customFormat="1" ht="15" customHeight="1">
      <c r="A24" s="38">
        <f t="shared" si="2"/>
        <v>16</v>
      </c>
      <c r="B24" s="35" t="s">
        <v>101</v>
      </c>
      <c r="C24" s="35" t="s">
        <v>102</v>
      </c>
      <c r="D24" s="35" t="s">
        <v>103</v>
      </c>
      <c r="E24" s="73" t="s">
        <v>25</v>
      </c>
      <c r="F24" s="35" t="s">
        <v>53</v>
      </c>
      <c r="G24" s="35">
        <v>11</v>
      </c>
      <c r="H24" s="36">
        <f>VLOOKUP(F24,'[1]N RANGA RAO'!$C$4:$D$170,2,FALSE)</f>
        <v>75</v>
      </c>
      <c r="I24" s="36">
        <f t="shared" si="0"/>
        <v>11</v>
      </c>
      <c r="J24" s="36">
        <v>0</v>
      </c>
      <c r="K24" s="36">
        <v>30</v>
      </c>
      <c r="L24" s="66">
        <f t="shared" si="1"/>
        <v>866</v>
      </c>
      <c r="M24" s="37" t="s">
        <v>54</v>
      </c>
    </row>
    <row r="25" spans="1:13" s="27" customFormat="1" ht="15" customHeight="1">
      <c r="A25" s="38">
        <f t="shared" si="2"/>
        <v>17</v>
      </c>
      <c r="B25" s="35" t="s">
        <v>101</v>
      </c>
      <c r="C25" s="35" t="s">
        <v>104</v>
      </c>
      <c r="D25" s="35" t="s">
        <v>105</v>
      </c>
      <c r="E25" s="73" t="s">
        <v>25</v>
      </c>
      <c r="F25" s="35" t="s">
        <v>30</v>
      </c>
      <c r="G25" s="35">
        <v>21</v>
      </c>
      <c r="H25" s="36">
        <f>VLOOKUP(F25,'[1]N RANGA RAO'!$C$4:$D$170,2,FALSE)</f>
        <v>56</v>
      </c>
      <c r="I25" s="36">
        <f t="shared" si="0"/>
        <v>21</v>
      </c>
      <c r="J25" s="36">
        <v>0</v>
      </c>
      <c r="K25" s="36">
        <v>30</v>
      </c>
      <c r="L25" s="66">
        <f t="shared" si="1"/>
        <v>1227</v>
      </c>
      <c r="M25" s="37" t="s">
        <v>106</v>
      </c>
    </row>
    <row r="26" spans="1:13" s="27" customFormat="1" ht="15" customHeight="1">
      <c r="A26" s="38">
        <f t="shared" si="2"/>
        <v>18</v>
      </c>
      <c r="B26" s="35" t="s">
        <v>107</v>
      </c>
      <c r="C26" s="35" t="s">
        <v>108</v>
      </c>
      <c r="D26" s="35" t="s">
        <v>109</v>
      </c>
      <c r="E26" s="73" t="s">
        <v>25</v>
      </c>
      <c r="F26" s="35" t="s">
        <v>110</v>
      </c>
      <c r="G26" s="35">
        <v>12</v>
      </c>
      <c r="H26" s="36">
        <f>VLOOKUP(F26,'[1]N RANGA RAO'!$C$4:$D$170,2,FALSE)</f>
        <v>63</v>
      </c>
      <c r="I26" s="36">
        <f t="shared" si="0"/>
        <v>12</v>
      </c>
      <c r="J26" s="36">
        <v>0</v>
      </c>
      <c r="K26" s="36">
        <v>30</v>
      </c>
      <c r="L26" s="66">
        <f t="shared" si="1"/>
        <v>798</v>
      </c>
      <c r="M26" s="37" t="s">
        <v>111</v>
      </c>
    </row>
    <row r="27" spans="1:13" s="27" customFormat="1" ht="15" customHeight="1">
      <c r="A27" s="38">
        <f t="shared" si="2"/>
        <v>19</v>
      </c>
      <c r="B27" s="35" t="s">
        <v>112</v>
      </c>
      <c r="C27" s="73" t="s">
        <v>113</v>
      </c>
      <c r="D27" s="35" t="s">
        <v>114</v>
      </c>
      <c r="E27" s="73" t="s">
        <v>25</v>
      </c>
      <c r="F27" s="35" t="s">
        <v>38</v>
      </c>
      <c r="G27" s="35">
        <v>5</v>
      </c>
      <c r="H27" s="36">
        <f>VLOOKUP(F27,'[1]N RANGA RAO'!$C$4:$D$170,2,FALSE)</f>
        <v>56</v>
      </c>
      <c r="I27" s="36">
        <f t="shared" si="0"/>
        <v>5</v>
      </c>
      <c r="J27" s="36">
        <v>0</v>
      </c>
      <c r="K27" s="36">
        <v>30</v>
      </c>
      <c r="L27" s="66">
        <f t="shared" si="1"/>
        <v>315</v>
      </c>
      <c r="M27" s="37" t="s">
        <v>39</v>
      </c>
    </row>
    <row r="28" spans="1:13" s="27" customFormat="1" ht="15" customHeight="1">
      <c r="A28" s="38">
        <f t="shared" si="2"/>
        <v>20</v>
      </c>
      <c r="B28" s="35" t="s">
        <v>115</v>
      </c>
      <c r="C28" s="35" t="s">
        <v>116</v>
      </c>
      <c r="D28" s="35" t="s">
        <v>117</v>
      </c>
      <c r="E28" s="73" t="s">
        <v>25</v>
      </c>
      <c r="F28" s="35" t="s">
        <v>40</v>
      </c>
      <c r="G28" s="35">
        <v>17</v>
      </c>
      <c r="H28" s="36">
        <f>VLOOKUP(F28,'[1]N RANGA RAO'!$C$4:$D$170,2,FALSE)</f>
        <v>72</v>
      </c>
      <c r="I28" s="36">
        <f t="shared" si="0"/>
        <v>17</v>
      </c>
      <c r="J28" s="36">
        <v>0</v>
      </c>
      <c r="K28" s="36">
        <v>30</v>
      </c>
      <c r="L28" s="66">
        <f t="shared" si="1"/>
        <v>1271</v>
      </c>
      <c r="M28" s="37" t="s">
        <v>41</v>
      </c>
    </row>
    <row r="29" spans="1:13" s="27" customFormat="1" ht="15" customHeight="1">
      <c r="A29" s="38">
        <f t="shared" si="2"/>
        <v>21</v>
      </c>
      <c r="B29" s="35" t="s">
        <v>115</v>
      </c>
      <c r="C29" s="35" t="s">
        <v>118</v>
      </c>
      <c r="D29" s="35" t="s">
        <v>119</v>
      </c>
      <c r="E29" s="73" t="s">
        <v>25</v>
      </c>
      <c r="F29" s="35" t="s">
        <v>36</v>
      </c>
      <c r="G29" s="35">
        <v>9</v>
      </c>
      <c r="H29" s="36">
        <f>VLOOKUP(F29,'[1]N RANGA RAO'!$C$4:$D$170,2,FALSE)</f>
        <v>56</v>
      </c>
      <c r="I29" s="36">
        <f t="shared" si="0"/>
        <v>9</v>
      </c>
      <c r="J29" s="36">
        <v>0</v>
      </c>
      <c r="K29" s="36">
        <v>30</v>
      </c>
      <c r="L29" s="66">
        <f t="shared" si="1"/>
        <v>543</v>
      </c>
      <c r="M29" s="37" t="s">
        <v>37</v>
      </c>
    </row>
    <row r="30" spans="1:13" s="27" customFormat="1" ht="15" customHeight="1">
      <c r="A30" s="38">
        <f t="shared" si="2"/>
        <v>22</v>
      </c>
      <c r="B30" s="35" t="s">
        <v>120</v>
      </c>
      <c r="C30" s="35" t="s">
        <v>121</v>
      </c>
      <c r="D30" s="35" t="s">
        <v>122</v>
      </c>
      <c r="E30" s="73" t="s">
        <v>25</v>
      </c>
      <c r="F30" s="35" t="s">
        <v>123</v>
      </c>
      <c r="G30" s="35">
        <v>16</v>
      </c>
      <c r="H30" s="36">
        <f>VLOOKUP(F30,'[1]N RANGA RAO'!$C$4:$D$170,2,FALSE)</f>
        <v>72</v>
      </c>
      <c r="I30" s="36">
        <f t="shared" si="0"/>
        <v>16</v>
      </c>
      <c r="J30" s="36">
        <v>0</v>
      </c>
      <c r="K30" s="36">
        <v>30</v>
      </c>
      <c r="L30" s="66">
        <f t="shared" si="1"/>
        <v>1198</v>
      </c>
      <c r="M30" s="37" t="s">
        <v>124</v>
      </c>
    </row>
    <row r="31" spans="1:13" s="27" customFormat="1" ht="15" customHeight="1">
      <c r="A31" s="38">
        <f t="shared" si="2"/>
        <v>23</v>
      </c>
      <c r="B31" s="35" t="s">
        <v>120</v>
      </c>
      <c r="C31" s="35" t="s">
        <v>125</v>
      </c>
      <c r="D31" s="35" t="s">
        <v>126</v>
      </c>
      <c r="E31" s="73" t="s">
        <v>25</v>
      </c>
      <c r="F31" s="35" t="s">
        <v>127</v>
      </c>
      <c r="G31" s="35">
        <v>8</v>
      </c>
      <c r="H31" s="36">
        <f>VLOOKUP(F31,'[1]N RANGA RAO'!$C$4:$D$170,2,FALSE)</f>
        <v>56</v>
      </c>
      <c r="I31" s="36">
        <f t="shared" si="0"/>
        <v>8</v>
      </c>
      <c r="J31" s="36">
        <v>0</v>
      </c>
      <c r="K31" s="36">
        <v>30</v>
      </c>
      <c r="L31" s="66">
        <f t="shared" si="1"/>
        <v>486</v>
      </c>
      <c r="M31" s="37" t="s">
        <v>128</v>
      </c>
    </row>
    <row r="32" spans="1:13" s="27" customFormat="1" ht="15" customHeight="1">
      <c r="A32" s="38">
        <f t="shared" si="2"/>
        <v>24</v>
      </c>
      <c r="B32" s="35" t="s">
        <v>120</v>
      </c>
      <c r="C32" s="35" t="s">
        <v>129</v>
      </c>
      <c r="D32" s="35" t="s">
        <v>130</v>
      </c>
      <c r="E32" s="73" t="s">
        <v>25</v>
      </c>
      <c r="F32" s="35" t="s">
        <v>33</v>
      </c>
      <c r="G32" s="35">
        <v>1</v>
      </c>
      <c r="H32" s="36">
        <f>VLOOKUP(F32,'[1]N RANGA RAO'!$C$4:$D$170,2,FALSE)</f>
        <v>70</v>
      </c>
      <c r="I32" s="36">
        <f t="shared" si="0"/>
        <v>1</v>
      </c>
      <c r="J32" s="36">
        <v>0</v>
      </c>
      <c r="K32" s="36">
        <v>30</v>
      </c>
      <c r="L32" s="66">
        <f t="shared" si="1"/>
        <v>101</v>
      </c>
      <c r="M32" s="37" t="s">
        <v>34</v>
      </c>
    </row>
    <row r="33" spans="1:13" s="27" customFormat="1" ht="15" customHeight="1">
      <c r="A33" s="38">
        <f t="shared" si="2"/>
        <v>25</v>
      </c>
      <c r="B33" s="35" t="s">
        <v>120</v>
      </c>
      <c r="C33" s="35" t="s">
        <v>131</v>
      </c>
      <c r="D33" s="35" t="s">
        <v>132</v>
      </c>
      <c r="E33" s="73" t="s">
        <v>25</v>
      </c>
      <c r="F33" s="35" t="s">
        <v>133</v>
      </c>
      <c r="G33" s="35">
        <v>7</v>
      </c>
      <c r="H33" s="36">
        <f>VLOOKUP(F33,'[1]N RANGA RAO'!$C$4:$D$170,2,FALSE)</f>
        <v>50</v>
      </c>
      <c r="I33" s="36">
        <f t="shared" si="0"/>
        <v>7</v>
      </c>
      <c r="J33" s="36">
        <v>0</v>
      </c>
      <c r="K33" s="36">
        <v>30</v>
      </c>
      <c r="L33" s="66">
        <f t="shared" si="1"/>
        <v>387</v>
      </c>
      <c r="M33" s="37" t="s">
        <v>134</v>
      </c>
    </row>
    <row r="34" spans="1:13" s="27" customFormat="1" ht="15" customHeight="1">
      <c r="A34" s="38">
        <f t="shared" si="2"/>
        <v>26</v>
      </c>
      <c r="B34" s="35" t="s">
        <v>120</v>
      </c>
      <c r="C34" s="35" t="s">
        <v>135</v>
      </c>
      <c r="D34" s="35" t="s">
        <v>136</v>
      </c>
      <c r="E34" s="73" t="s">
        <v>25</v>
      </c>
      <c r="F34" s="35" t="s">
        <v>137</v>
      </c>
      <c r="G34" s="35">
        <v>16</v>
      </c>
      <c r="H34" s="36">
        <f>VLOOKUP(F34,'[1]N RANGA RAO'!$C$4:$D$170,2,FALSE)</f>
        <v>70</v>
      </c>
      <c r="I34" s="36">
        <f t="shared" si="0"/>
        <v>16</v>
      </c>
      <c r="J34" s="36">
        <v>0</v>
      </c>
      <c r="K34" s="36">
        <v>30</v>
      </c>
      <c r="L34" s="66">
        <f t="shared" si="1"/>
        <v>1166</v>
      </c>
      <c r="M34" s="37" t="s">
        <v>138</v>
      </c>
    </row>
    <row r="35" spans="1:13" s="27" customFormat="1" ht="15" customHeight="1">
      <c r="A35" s="38">
        <f t="shared" si="2"/>
        <v>27</v>
      </c>
      <c r="B35" s="35" t="s">
        <v>120</v>
      </c>
      <c r="C35" s="35" t="s">
        <v>139</v>
      </c>
      <c r="D35" s="35" t="s">
        <v>140</v>
      </c>
      <c r="E35" s="73" t="s">
        <v>25</v>
      </c>
      <c r="F35" s="35" t="s">
        <v>62</v>
      </c>
      <c r="G35" s="35">
        <v>7</v>
      </c>
      <c r="H35" s="36">
        <f>VLOOKUP(F35,'[1]N RANGA RAO'!$C$4:$D$170,2,FALSE)</f>
        <v>49</v>
      </c>
      <c r="I35" s="36">
        <f t="shared" si="0"/>
        <v>7</v>
      </c>
      <c r="J35" s="36">
        <v>0</v>
      </c>
      <c r="K35" s="36">
        <v>30</v>
      </c>
      <c r="L35" s="66">
        <f t="shared" si="1"/>
        <v>380</v>
      </c>
      <c r="M35" s="37" t="s">
        <v>63</v>
      </c>
    </row>
    <row r="36" spans="1:13" s="27" customFormat="1" ht="15" customHeight="1">
      <c r="A36" s="38">
        <f t="shared" si="2"/>
        <v>28</v>
      </c>
      <c r="B36" s="35" t="s">
        <v>120</v>
      </c>
      <c r="C36" s="35" t="s">
        <v>141</v>
      </c>
      <c r="D36" s="35" t="s">
        <v>142</v>
      </c>
      <c r="E36" s="73" t="s">
        <v>25</v>
      </c>
      <c r="F36" s="35" t="s">
        <v>42</v>
      </c>
      <c r="G36" s="35">
        <v>18</v>
      </c>
      <c r="H36" s="36">
        <f>VLOOKUP(F36,'[1]N RANGA RAO'!$C$4:$D$170,2,FALSE)</f>
        <v>49</v>
      </c>
      <c r="I36" s="36">
        <f t="shared" si="0"/>
        <v>18</v>
      </c>
      <c r="J36" s="36">
        <v>0</v>
      </c>
      <c r="K36" s="36">
        <v>30</v>
      </c>
      <c r="L36" s="66">
        <f t="shared" si="1"/>
        <v>930</v>
      </c>
      <c r="M36" s="37" t="s">
        <v>43</v>
      </c>
    </row>
    <row r="37" spans="1:13" s="27" customFormat="1" ht="15" customHeight="1">
      <c r="A37" s="38">
        <f t="shared" si="2"/>
        <v>29</v>
      </c>
      <c r="B37" s="35" t="s">
        <v>120</v>
      </c>
      <c r="C37" s="35" t="s">
        <v>143</v>
      </c>
      <c r="D37" s="35" t="s">
        <v>144</v>
      </c>
      <c r="E37" s="73" t="s">
        <v>25</v>
      </c>
      <c r="F37" s="35" t="s">
        <v>145</v>
      </c>
      <c r="G37" s="35">
        <v>8</v>
      </c>
      <c r="H37" s="36">
        <f>VLOOKUP(F37,'[1]N RANGA RAO'!$C$4:$D$170,2,FALSE)</f>
        <v>49</v>
      </c>
      <c r="I37" s="36">
        <f t="shared" si="0"/>
        <v>8</v>
      </c>
      <c r="J37" s="36">
        <v>0</v>
      </c>
      <c r="K37" s="36">
        <v>30</v>
      </c>
      <c r="L37" s="66">
        <f t="shared" si="1"/>
        <v>430</v>
      </c>
      <c r="M37" s="37" t="s">
        <v>32</v>
      </c>
    </row>
    <row r="38" spans="1:13" s="27" customFormat="1" ht="15" customHeight="1">
      <c r="A38" s="38">
        <f t="shared" si="2"/>
        <v>30</v>
      </c>
      <c r="B38" s="35" t="s">
        <v>120</v>
      </c>
      <c r="C38" s="35" t="s">
        <v>146</v>
      </c>
      <c r="D38" s="35" t="s">
        <v>147</v>
      </c>
      <c r="E38" s="73" t="s">
        <v>25</v>
      </c>
      <c r="F38" s="35" t="s">
        <v>26</v>
      </c>
      <c r="G38" s="35">
        <v>3</v>
      </c>
      <c r="H38" s="36">
        <f>VLOOKUP(F38,'[1]N RANGA RAO'!$C$4:$D$170,2,FALSE)</f>
        <v>60</v>
      </c>
      <c r="I38" s="36">
        <f t="shared" si="0"/>
        <v>3</v>
      </c>
      <c r="J38" s="36">
        <v>0</v>
      </c>
      <c r="K38" s="36">
        <v>30</v>
      </c>
      <c r="L38" s="66">
        <f t="shared" si="1"/>
        <v>213</v>
      </c>
      <c r="M38" s="37" t="s">
        <v>27</v>
      </c>
    </row>
    <row r="39" spans="1:13" s="27" customFormat="1" ht="15" customHeight="1">
      <c r="A39" s="38">
        <f t="shared" si="2"/>
        <v>31</v>
      </c>
      <c r="B39" s="35" t="s">
        <v>120</v>
      </c>
      <c r="C39" s="35" t="s">
        <v>148</v>
      </c>
      <c r="D39" s="35" t="s">
        <v>149</v>
      </c>
      <c r="E39" s="73" t="s">
        <v>25</v>
      </c>
      <c r="F39" s="35" t="s">
        <v>150</v>
      </c>
      <c r="G39" s="35">
        <v>5</v>
      </c>
      <c r="H39" s="36">
        <f>VLOOKUP(F39,'[1]N RANGA RAO'!$C$4:$D$170,2,FALSE)</f>
        <v>62</v>
      </c>
      <c r="I39" s="36">
        <f t="shared" si="0"/>
        <v>5</v>
      </c>
      <c r="J39" s="36">
        <v>0</v>
      </c>
      <c r="K39" s="36">
        <v>30</v>
      </c>
      <c r="L39" s="66">
        <f t="shared" si="1"/>
        <v>345</v>
      </c>
      <c r="M39" s="37" t="s">
        <v>151</v>
      </c>
    </row>
    <row r="40" spans="1:13" s="27" customFormat="1" ht="15" customHeight="1" thickBot="1">
      <c r="A40" s="76">
        <f t="shared" si="2"/>
        <v>32</v>
      </c>
      <c r="B40" s="77" t="s">
        <v>120</v>
      </c>
      <c r="C40" s="77" t="s">
        <v>152</v>
      </c>
      <c r="D40" s="77" t="s">
        <v>153</v>
      </c>
      <c r="E40" s="78" t="s">
        <v>25</v>
      </c>
      <c r="F40" s="77" t="s">
        <v>154</v>
      </c>
      <c r="G40" s="77">
        <v>27</v>
      </c>
      <c r="H40" s="79">
        <f>VLOOKUP(F40,'[1]N RANGA RAO'!$C$4:$D$170,2,FALSE)</f>
        <v>66</v>
      </c>
      <c r="I40" s="79">
        <f t="shared" si="0"/>
        <v>27</v>
      </c>
      <c r="J40" s="79">
        <v>0</v>
      </c>
      <c r="K40" s="79">
        <v>30</v>
      </c>
      <c r="L40" s="80">
        <f t="shared" si="1"/>
        <v>1839</v>
      </c>
      <c r="M40" s="37" t="s">
        <v>155</v>
      </c>
    </row>
    <row r="41" spans="1:13" s="27" customFormat="1" ht="15" customHeight="1" thickBot="1">
      <c r="A41" s="85" t="s">
        <v>156</v>
      </c>
      <c r="B41" s="86"/>
      <c r="C41" s="86"/>
      <c r="D41" s="86"/>
      <c r="E41" s="86"/>
      <c r="F41" s="86"/>
      <c r="G41" s="86"/>
      <c r="H41" s="86"/>
      <c r="I41" s="86"/>
      <c r="J41" s="86"/>
      <c r="K41" s="87"/>
      <c r="L41" s="81">
        <f>SUM(L9:L40)</f>
        <v>23875</v>
      </c>
      <c r="M41" s="74"/>
    </row>
    <row r="42" spans="1:13" s="33" customFormat="1" ht="33" customHeight="1" thickBot="1">
      <c r="A42" s="82" t="s">
        <v>23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4"/>
    </row>
    <row r="43" spans="1:13" s="33" customFormat="1" ht="15" customHeight="1" thickBot="1">
      <c r="A43" s="34"/>
      <c r="B43" s="34"/>
      <c r="C43" s="34"/>
      <c r="D43" s="34"/>
      <c r="E43" s="34"/>
      <c r="F43" s="34"/>
      <c r="G43" s="68">
        <f>SUM(G9:G41)</f>
        <v>367</v>
      </c>
      <c r="H43" s="34"/>
      <c r="I43" s="34"/>
      <c r="J43" s="34"/>
      <c r="K43" s="34"/>
      <c r="L43" s="34"/>
    </row>
    <row r="44" spans="1:13" s="20" customFormat="1" ht="15" customHeight="1">
      <c r="A44" s="22" t="s">
        <v>21</v>
      </c>
      <c r="B44" s="31"/>
      <c r="C44" s="32"/>
      <c r="D44" s="32"/>
      <c r="E44" s="32"/>
      <c r="F44" s="28"/>
      <c r="G44" s="24"/>
      <c r="I44" s="26"/>
      <c r="J44" s="26"/>
      <c r="K44" s="26"/>
    </row>
    <row r="45" spans="1:13" s="20" customFormat="1" ht="15" customHeight="1">
      <c r="A45" s="22"/>
      <c r="B45" s="31"/>
      <c r="C45" s="32"/>
      <c r="D45" s="32"/>
      <c r="E45" s="32"/>
      <c r="F45" s="28"/>
      <c r="G45" s="24"/>
      <c r="I45" s="26"/>
      <c r="J45" s="26"/>
      <c r="K45" s="26"/>
    </row>
    <row r="46" spans="1:13" s="20" customFormat="1" ht="15" customHeight="1">
      <c r="A46" s="22"/>
      <c r="B46" s="31"/>
      <c r="C46" s="32"/>
      <c r="D46" s="32"/>
      <c r="E46" s="32"/>
      <c r="F46" s="28"/>
      <c r="G46" s="24"/>
      <c r="H46" s="26"/>
      <c r="I46" s="26"/>
      <c r="J46" s="26"/>
      <c r="K46" s="26"/>
    </row>
    <row r="47" spans="1:13" s="20" customFormat="1" ht="15" customHeight="1">
      <c r="A47" s="22" t="s">
        <v>3</v>
      </c>
      <c r="B47" s="31"/>
      <c r="C47" s="32"/>
      <c r="D47" s="32"/>
      <c r="E47" s="32"/>
      <c r="F47" s="28"/>
      <c r="G47" s="24"/>
      <c r="H47" s="26"/>
      <c r="I47" s="26"/>
      <c r="J47" s="26"/>
      <c r="K47" s="26"/>
    </row>
    <row r="48" spans="1:13" s="20" customFormat="1" ht="15" customHeight="1">
      <c r="A48" s="21"/>
      <c r="B48" s="31"/>
      <c r="C48" s="32"/>
      <c r="D48" s="32"/>
      <c r="E48" s="32"/>
      <c r="F48" s="28"/>
      <c r="G48" s="24"/>
      <c r="H48" s="26"/>
      <c r="I48" s="26"/>
      <c r="K48" s="26"/>
    </row>
    <row r="49" spans="1:11" s="20" customFormat="1" ht="15" customHeight="1">
      <c r="A49" s="21"/>
      <c r="B49" s="31"/>
      <c r="C49" s="32"/>
      <c r="D49" s="32"/>
      <c r="E49" s="32"/>
      <c r="F49" s="28"/>
      <c r="G49" s="24"/>
      <c r="H49" s="17"/>
      <c r="I49" s="17"/>
      <c r="J49" s="26"/>
      <c r="K49" s="17"/>
    </row>
    <row r="50" spans="1:11" s="20" customFormat="1" ht="15" customHeight="1">
      <c r="A50" s="25"/>
      <c r="B50" s="31"/>
      <c r="C50" s="32"/>
      <c r="D50" s="32"/>
      <c r="E50" s="32"/>
      <c r="F50" s="23"/>
      <c r="G50" s="22"/>
      <c r="H50" s="26"/>
      <c r="I50" s="26"/>
      <c r="J50" s="26"/>
      <c r="K50" s="26"/>
    </row>
    <row r="51" spans="1:11" s="20" customFormat="1" ht="15" customHeight="1">
      <c r="A51" s="25"/>
      <c r="B51" s="31"/>
      <c r="C51" s="32"/>
      <c r="D51" s="32"/>
      <c r="E51" s="32"/>
      <c r="F51" s="23"/>
      <c r="G51" s="22"/>
      <c r="H51" s="26"/>
      <c r="I51" s="26"/>
      <c r="J51" s="26"/>
      <c r="K51" s="26"/>
    </row>
    <row r="52" spans="1:11" s="20" customFormat="1" ht="15" customHeight="1">
      <c r="A52" s="25"/>
      <c r="B52" s="31"/>
      <c r="C52" s="32"/>
      <c r="D52" s="32"/>
      <c r="E52" s="32"/>
      <c r="F52" s="23"/>
      <c r="G52" s="22"/>
      <c r="H52" s="26"/>
      <c r="I52" s="26"/>
      <c r="J52" s="26"/>
      <c r="K52" s="26"/>
    </row>
    <row r="53" spans="1:11" s="20" customFormat="1" ht="15" customHeight="1">
      <c r="A53" s="25"/>
      <c r="B53" s="31"/>
      <c r="C53" s="32"/>
      <c r="D53" s="32"/>
      <c r="E53" s="32"/>
      <c r="F53" s="23"/>
      <c r="G53" s="22"/>
      <c r="H53" s="26"/>
      <c r="I53" s="26"/>
      <c r="J53" s="26"/>
      <c r="K53" s="26"/>
    </row>
    <row r="54" spans="1:11" s="20" customFormat="1" ht="15" customHeight="1">
      <c r="A54" s="25"/>
      <c r="B54" s="31"/>
      <c r="C54" s="32"/>
      <c r="D54" s="32"/>
      <c r="E54" s="32"/>
      <c r="F54" s="23"/>
      <c r="G54" s="22"/>
      <c r="H54" s="26"/>
      <c r="I54" s="26"/>
      <c r="J54" s="26"/>
      <c r="K54" s="26"/>
    </row>
    <row r="55" spans="1:11" s="20" customFormat="1" ht="15" customHeight="1">
      <c r="A55" s="25"/>
      <c r="B55" s="31"/>
      <c r="C55" s="32"/>
      <c r="D55" s="32"/>
      <c r="E55" s="32"/>
      <c r="F55" s="23"/>
      <c r="G55" s="22"/>
      <c r="H55" s="26"/>
      <c r="I55" s="26"/>
      <c r="J55" s="26"/>
      <c r="K55" s="26"/>
    </row>
    <row r="56" spans="1:11" s="20" customFormat="1" ht="15" customHeight="1">
      <c r="A56" s="25"/>
      <c r="B56" s="31"/>
      <c r="C56" s="32"/>
      <c r="D56" s="32"/>
      <c r="E56" s="32"/>
      <c r="F56" s="23"/>
      <c r="G56" s="22"/>
      <c r="H56" s="26"/>
      <c r="I56" s="26"/>
      <c r="J56" s="26"/>
      <c r="K56" s="26"/>
    </row>
    <row r="57" spans="1:11" s="20" customFormat="1" ht="15" customHeight="1">
      <c r="A57" s="25"/>
      <c r="B57" s="31"/>
      <c r="C57" s="32"/>
      <c r="D57" s="32"/>
      <c r="E57" s="32"/>
      <c r="F57" s="23"/>
      <c r="G57" s="22"/>
      <c r="H57" s="26"/>
      <c r="I57" s="26"/>
      <c r="J57" s="26"/>
      <c r="K57" s="26"/>
    </row>
    <row r="58" spans="1:11" s="20" customFormat="1" ht="15" customHeight="1">
      <c r="A58" s="25"/>
      <c r="B58" s="31"/>
      <c r="C58" s="32"/>
      <c r="D58" s="32"/>
      <c r="E58" s="32"/>
      <c r="F58" s="23"/>
      <c r="G58" s="22"/>
      <c r="H58" s="26"/>
      <c r="I58" s="26"/>
      <c r="J58" s="26"/>
      <c r="K58" s="26"/>
    </row>
    <row r="59" spans="1:11" s="20" customFormat="1" ht="15" customHeight="1">
      <c r="A59" s="25"/>
      <c r="B59" s="31"/>
      <c r="C59" s="32"/>
      <c r="D59" s="32"/>
      <c r="E59" s="32"/>
      <c r="F59" s="23"/>
      <c r="G59" s="22"/>
      <c r="H59" s="26"/>
      <c r="I59" s="26"/>
      <c r="J59" s="26"/>
      <c r="K59" s="26"/>
    </row>
    <row r="60" spans="1:11" s="20" customFormat="1" ht="15" customHeight="1">
      <c r="A60" s="25"/>
      <c r="B60" s="31"/>
      <c r="C60" s="32"/>
      <c r="D60" s="32"/>
      <c r="E60" s="32"/>
      <c r="F60" s="23"/>
      <c r="G60" s="22"/>
      <c r="H60" s="26"/>
      <c r="I60" s="26"/>
      <c r="J60" s="26"/>
      <c r="K60" s="26"/>
    </row>
    <row r="61" spans="1:11" s="20" customFormat="1" ht="15" customHeight="1">
      <c r="A61" s="25"/>
      <c r="B61" s="31"/>
      <c r="C61" s="32"/>
      <c r="D61" s="32"/>
      <c r="E61" s="32"/>
      <c r="F61" s="23"/>
      <c r="G61" s="22"/>
      <c r="H61" s="26"/>
      <c r="I61" s="26"/>
      <c r="J61" s="26"/>
      <c r="K61" s="26"/>
    </row>
    <row r="62" spans="1:11" s="20" customFormat="1" ht="15" customHeight="1">
      <c r="A62" s="25"/>
      <c r="B62" s="31"/>
      <c r="C62" s="32"/>
      <c r="D62" s="32"/>
      <c r="E62" s="32"/>
      <c r="F62" s="23"/>
      <c r="G62" s="22"/>
      <c r="H62" s="26"/>
      <c r="I62" s="26"/>
      <c r="J62" s="26"/>
      <c r="K62" s="26"/>
    </row>
    <row r="63" spans="1:11" s="20" customFormat="1" ht="15" customHeight="1">
      <c r="A63" s="25"/>
      <c r="B63" s="31"/>
      <c r="C63" s="32"/>
      <c r="D63" s="32"/>
      <c r="E63" s="32"/>
      <c r="F63" s="23"/>
      <c r="G63" s="22"/>
      <c r="H63" s="26"/>
      <c r="I63" s="26"/>
      <c r="J63" s="26"/>
      <c r="K63" s="26"/>
    </row>
    <row r="64" spans="1:11" s="20" customFormat="1" ht="15" customHeight="1">
      <c r="A64" s="25"/>
      <c r="B64" s="31"/>
      <c r="C64" s="32"/>
      <c r="D64" s="32"/>
      <c r="E64" s="32"/>
      <c r="F64" s="23"/>
      <c r="G64" s="22"/>
      <c r="H64" s="26"/>
      <c r="I64" s="26"/>
      <c r="J64" s="26"/>
      <c r="K64" s="26"/>
    </row>
    <row r="65" spans="1:11" s="20" customFormat="1" ht="15" customHeight="1">
      <c r="A65" s="25"/>
      <c r="B65" s="31"/>
      <c r="C65" s="32"/>
      <c r="D65" s="32"/>
      <c r="E65" s="32"/>
      <c r="F65" s="23"/>
      <c r="G65" s="22"/>
      <c r="H65" s="26"/>
      <c r="I65" s="26"/>
      <c r="J65" s="26"/>
      <c r="K65" s="26"/>
    </row>
    <row r="66" spans="1:11" s="20" customFormat="1" ht="15" customHeight="1">
      <c r="A66" s="25"/>
      <c r="B66" s="31"/>
      <c r="C66" s="32"/>
      <c r="D66" s="32"/>
      <c r="E66" s="32"/>
      <c r="F66" s="23"/>
      <c r="G66" s="22"/>
      <c r="H66" s="26"/>
      <c r="I66" s="26"/>
      <c r="J66" s="26"/>
      <c r="K66" s="26"/>
    </row>
    <row r="67" spans="1:11" s="20" customFormat="1" ht="15" customHeight="1">
      <c r="A67" s="25"/>
      <c r="B67" s="31"/>
      <c r="C67" s="32"/>
      <c r="D67" s="32"/>
      <c r="E67" s="32"/>
      <c r="F67" s="23"/>
      <c r="G67" s="22"/>
      <c r="H67" s="26"/>
      <c r="I67" s="26"/>
      <c r="J67" s="26"/>
      <c r="K67" s="26"/>
    </row>
    <row r="68" spans="1:11" s="20" customFormat="1" ht="15" customHeight="1">
      <c r="A68" s="25"/>
      <c r="B68" s="31"/>
      <c r="C68" s="32"/>
      <c r="D68" s="32"/>
      <c r="E68" s="32"/>
      <c r="F68" s="23"/>
      <c r="G68" s="22"/>
      <c r="H68" s="26"/>
      <c r="I68" s="26"/>
      <c r="J68" s="26"/>
      <c r="K68" s="26"/>
    </row>
    <row r="69" spans="1:11" s="20" customFormat="1" ht="15" customHeight="1">
      <c r="A69" s="25"/>
      <c r="B69" s="31"/>
      <c r="C69" s="32"/>
      <c r="D69" s="32"/>
      <c r="E69" s="32"/>
      <c r="F69" s="23"/>
      <c r="G69" s="22"/>
      <c r="H69" s="26"/>
      <c r="I69" s="26"/>
      <c r="J69" s="26"/>
      <c r="K69" s="26"/>
    </row>
  </sheetData>
  <sortState ref="B8:L81">
    <sortCondition ref="B8:B81"/>
    <sortCondition ref="C8:C81"/>
  </sortState>
  <mergeCells count="2">
    <mergeCell ref="A42:L42"/>
    <mergeCell ref="A41:K41"/>
  </mergeCells>
  <conditionalFormatting sqref="C8">
    <cfRule type="duplicateValues" dxfId="1" priority="4"/>
  </conditionalFormatting>
  <conditionalFormatting sqref="C9:C40">
    <cfRule type="duplicateValues" dxfId="0" priority="5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42:A43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2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2026-04-09T08:27:23Z</cp:lastPrinted>
  <dcterms:created xsi:type="dcterms:W3CDTF">2010-04-08T11:28:01Z</dcterms:created>
  <dcterms:modified xsi:type="dcterms:W3CDTF">2026-05-08T14:28:15Z</dcterms:modified>
</cp:coreProperties>
</file>