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Sheet1!$A$7:$N$17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I18" i="1"/>
  <c r="H18"/>
  <c r="G18"/>
  <c r="M16" l="1"/>
  <c r="M15"/>
  <c r="K14"/>
  <c r="M14" s="1"/>
  <c r="M12"/>
  <c r="M11"/>
  <c r="K10"/>
  <c r="M10" s="1"/>
  <c r="K9"/>
  <c r="M9" s="1"/>
  <c r="A9"/>
  <c r="A10" s="1"/>
  <c r="A11" s="1"/>
  <c r="A12" s="1"/>
  <c r="A13" s="1"/>
  <c r="A14" s="1"/>
  <c r="A15" s="1"/>
  <c r="A16" s="1"/>
  <c r="M8"/>
  <c r="H81"/>
  <c r="G81"/>
  <c r="M17" l="1"/>
  <c r="L78"/>
</calcChain>
</file>

<file path=xl/sharedStrings.xml><?xml version="1.0" encoding="utf-8"?>
<sst xmlns="http://schemas.openxmlformats.org/spreadsheetml/2006/main" count="80" uniqueCount="63">
  <si>
    <t>TO,</t>
  </si>
  <si>
    <t>DATE</t>
  </si>
  <si>
    <t>FROM</t>
  </si>
  <si>
    <t>CASE</t>
  </si>
  <si>
    <t>RATE</t>
  </si>
  <si>
    <t>DESTINATION</t>
  </si>
  <si>
    <t>SL.</t>
  </si>
  <si>
    <t>GSTIN : 21AGHPB9356M1Z9</t>
  </si>
  <si>
    <t>Thanking You…</t>
  </si>
  <si>
    <t>For PRAGATI LOGISTICS</t>
  </si>
  <si>
    <t>LR NO.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</si>
  <si>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</si>
  <si>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</si>
  <si>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</si>
  <si>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</si>
  <si>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HSN CODE: 996791</t>
  </si>
  <si>
    <t>INV. NO.</t>
  </si>
  <si>
    <t>LITER</t>
  </si>
  <si>
    <t>FREIGHT AMT.</t>
  </si>
  <si>
    <t>TOTAL FREIGHT</t>
  </si>
  <si>
    <t>M/S PRERANA UDYOG.</t>
  </si>
  <si>
    <t>HAWRAH, WEST BENGAL</t>
  </si>
  <si>
    <t>GSTIN : 19ADUPB6376K1ZT</t>
  </si>
  <si>
    <t>CTC</t>
  </si>
  <si>
    <t>BALASORE</t>
  </si>
  <si>
    <t>PURI</t>
  </si>
  <si>
    <t>FIX</t>
  </si>
  <si>
    <t>REMARKS</t>
  </si>
  <si>
    <t>KINDLY ,VERIFY &amp; CONFIRM US  WITHIN 7 DAYS , ELSE GST WILL 20TH NOVEMBER, 2021</t>
  </si>
  <si>
    <t>MONTH   : OCTOBER, 2021</t>
  </si>
  <si>
    <t>BILL DATE : 31/10/2021</t>
  </si>
  <si>
    <t>WEIGHT</t>
  </si>
  <si>
    <t>UNLOADING  CH.</t>
  </si>
  <si>
    <t>P1000</t>
  </si>
  <si>
    <t>I681560464</t>
  </si>
  <si>
    <t>DASPALLA</t>
  </si>
  <si>
    <t>MACHINE (BIG SIZE)</t>
  </si>
  <si>
    <t>P1007</t>
  </si>
  <si>
    <t>i681212742</t>
  </si>
  <si>
    <t>P1008</t>
  </si>
  <si>
    <t>i681212727</t>
  </si>
  <si>
    <t>P1026</t>
  </si>
  <si>
    <t>JEYPORE</t>
  </si>
  <si>
    <t>CUTTACK</t>
  </si>
  <si>
    <t>RETURN LR (2 BIG SIZE MACHINE)</t>
  </si>
  <si>
    <t>P1033</t>
  </si>
  <si>
    <t>PATRAPUR AUL</t>
  </si>
  <si>
    <t>P1034</t>
  </si>
  <si>
    <t>i681212844/i681212852/i681212846</t>
  </si>
  <si>
    <t>P1055</t>
  </si>
  <si>
    <t>I681212631/I681212633/2483/2371</t>
  </si>
  <si>
    <t>RETURN LR</t>
  </si>
  <si>
    <t>P1064</t>
  </si>
  <si>
    <t>I681560546</t>
  </si>
  <si>
    <t>GOPINATHPUR (MAHANGA)</t>
  </si>
  <si>
    <t>P1069</t>
  </si>
  <si>
    <t>I681560547</t>
  </si>
  <si>
    <t>PIPILI</t>
  </si>
  <si>
    <t>(RUPEES THIRTY FOUR THOUSAND FIVE HUNDRED TWENTY ONLY)</t>
  </si>
  <si>
    <t>Thanking You….</t>
  </si>
  <si>
    <t>PRAGATI LOGISTICS</t>
  </si>
  <si>
    <t>I681212843/I681212848</t>
  </si>
  <si>
    <t xml:space="preserve">BILL NO. : INV-35278/21-22 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</si>
</sst>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theme="1"/>
      <name val="Kinnari"/>
    </font>
    <font>
      <sz val="10"/>
      <color rgb="FF000000"/>
      <name val="Kinnari"/>
    </font>
    <font>
      <b/>
      <sz val="11"/>
      <color indexed="8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</font>
    <font>
      <b/>
      <sz val="10"/>
      <color rgb="FF000000"/>
      <name val="Kinnari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65" fontId="5" fillId="0" borderId="0" xfId="0" applyNumberFormat="1" applyFont="1" applyFill="1" applyAlignment="1">
      <alignment horizontal="left" vertical="center"/>
    </xf>
    <xf numFmtId="2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left" vertical="center" indent="4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Alignment="1">
      <alignment horizontal="left"/>
    </xf>
    <xf numFmtId="164" fontId="5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5" fillId="0" borderId="0" xfId="0" applyFont="1" applyFill="1" applyAlignment="1"/>
    <xf numFmtId="165" fontId="5" fillId="0" borderId="0" xfId="0" applyNumberFormat="1" applyFont="1" applyFill="1" applyAlignment="1">
      <alignment vertical="center"/>
    </xf>
    <xf numFmtId="2" fontId="5" fillId="0" borderId="0" xfId="0" applyNumberFormat="1" applyFont="1" applyFill="1"/>
    <xf numFmtId="0" fontId="5" fillId="0" borderId="0" xfId="0" applyFont="1" applyFill="1"/>
    <xf numFmtId="0" fontId="10" fillId="0" borderId="0" xfId="0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65" fontId="4" fillId="0" borderId="0" xfId="0" applyNumberFormat="1" applyFont="1" applyFill="1" applyAlignment="1">
      <alignment horizontal="left" vertical="center"/>
    </xf>
    <xf numFmtId="2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NumberFormat="1" applyFont="1" applyFill="1" applyBorder="1" applyAlignment="1">
      <alignment horizontal="left" vertical="center"/>
    </xf>
    <xf numFmtId="164" fontId="1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indent="4"/>
    </xf>
    <xf numFmtId="164" fontId="4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/>
    <xf numFmtId="0" fontId="4" fillId="0" borderId="0" xfId="0" applyFont="1" applyFill="1" applyBorder="1" applyAlignment="1"/>
    <xf numFmtId="0" fontId="10" fillId="0" borderId="0" xfId="0" applyFont="1" applyFill="1" applyBorder="1" applyAlignment="1"/>
    <xf numFmtId="0" fontId="5" fillId="0" borderId="0" xfId="0" applyNumberFormat="1" applyFont="1" applyFill="1" applyBorder="1" applyAlignment="1"/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right"/>
    </xf>
    <xf numFmtId="2" fontId="0" fillId="0" borderId="1" xfId="0" applyNumberFormat="1" applyBorder="1" applyAlignment="1"/>
    <xf numFmtId="2" fontId="9" fillId="0" borderId="1" xfId="0" applyNumberFormat="1" applyFont="1" applyBorder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NumberFormat="1" applyFont="1" applyFill="1" applyAlignment="1">
      <alignment vertical="center"/>
    </xf>
    <xf numFmtId="0" fontId="5" fillId="0" borderId="0" xfId="0" applyNumberFormat="1" applyFont="1" applyFill="1"/>
    <xf numFmtId="0" fontId="5" fillId="0" borderId="0" xfId="0" applyNumberFormat="1" applyFont="1" applyFill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8" fillId="0" borderId="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/>
    <xf numFmtId="0" fontId="8" fillId="0" borderId="0" xfId="0" applyFont="1" applyBorder="1" applyAlignment="1">
      <alignment vertical="center" wrapText="1"/>
    </xf>
    <xf numFmtId="2" fontId="0" fillId="0" borderId="1" xfId="0" applyNumberFormat="1" applyBorder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wrapText="1"/>
    </xf>
    <xf numFmtId="0" fontId="8" fillId="0" borderId="1" xfId="0" applyFont="1" applyBorder="1" applyAlignment="1">
      <alignment vertical="center" wrapText="1"/>
    </xf>
    <xf numFmtId="2" fontId="9" fillId="0" borderId="1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/>
    </xf>
    <xf numFmtId="0" fontId="4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right" vertical="center"/>
    </xf>
    <xf numFmtId="2" fontId="9" fillId="0" borderId="0" xfId="0" applyNumberFormat="1" applyFont="1" applyBorder="1" applyAlignment="1">
      <alignment horizontal="right" vertical="center"/>
    </xf>
    <xf numFmtId="165" fontId="9" fillId="0" borderId="0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 wrapText="1"/>
    </xf>
    <xf numFmtId="0" fontId="9" fillId="0" borderId="1" xfId="0" applyFont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7"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3"/>
  <sheetViews>
    <sheetView tabSelected="1" topLeftCell="C13" zoomScale="160" zoomScaleNormal="160" workbookViewId="0">
      <selection activeCell="N21" sqref="N21"/>
    </sheetView>
  </sheetViews>
  <sheetFormatPr defaultRowHeight="15" customHeight="1"/>
  <cols>
    <col min="1" max="1" width="3.5703125" style="13" customWidth="1"/>
    <col min="2" max="2" width="11.140625" style="12" customWidth="1"/>
    <col min="3" max="3" width="7" style="30" customWidth="1"/>
    <col min="4" max="4" width="14" style="45" customWidth="1"/>
    <col min="5" max="5" width="11" style="14" customWidth="1"/>
    <col min="6" max="6" width="14.5703125" style="13" customWidth="1"/>
    <col min="7" max="7" width="5.5703125" style="13" customWidth="1"/>
    <col min="8" max="8" width="8.85546875" style="15" customWidth="1"/>
    <col min="9" max="9" width="9.140625" style="16" customWidth="1"/>
    <col min="10" max="10" width="5.28515625" style="17" bestFit="1" customWidth="1"/>
    <col min="11" max="11" width="9.28515625" style="17" customWidth="1"/>
    <col min="12" max="12" width="8.5703125" style="17" customWidth="1"/>
    <col min="13" max="13" width="9.85546875" style="17" customWidth="1"/>
    <col min="14" max="14" width="11.5703125" style="65" customWidth="1"/>
    <col min="15" max="16384" width="9.140625" style="58"/>
  </cols>
  <sheetData>
    <row r="1" spans="1:14" s="56" customFormat="1" ht="15" customHeight="1">
      <c r="A1" s="18" t="s">
        <v>0</v>
      </c>
      <c r="B1" s="19"/>
      <c r="C1" s="31"/>
      <c r="D1" s="20"/>
      <c r="E1" s="21"/>
      <c r="F1" s="22"/>
      <c r="G1" s="22"/>
      <c r="H1" s="23"/>
      <c r="I1" s="22"/>
      <c r="J1" s="22"/>
      <c r="K1" s="24" t="s">
        <v>29</v>
      </c>
      <c r="L1" s="22"/>
      <c r="M1" s="22"/>
      <c r="N1" s="62"/>
    </row>
    <row r="2" spans="1:14" s="56" customFormat="1" ht="15" customHeight="1">
      <c r="A2" s="18" t="s">
        <v>20</v>
      </c>
      <c r="B2" s="19"/>
      <c r="C2" s="31"/>
      <c r="D2" s="20"/>
      <c r="E2" s="25"/>
      <c r="F2" s="22"/>
      <c r="G2" s="22"/>
      <c r="H2" s="23"/>
      <c r="I2" s="22"/>
      <c r="J2" s="22"/>
      <c r="K2" s="24" t="s">
        <v>62</v>
      </c>
      <c r="L2" s="22"/>
      <c r="M2" s="22"/>
      <c r="N2" s="62"/>
    </row>
    <row r="3" spans="1:14" s="56" customFormat="1" ht="15" customHeight="1">
      <c r="A3" s="26" t="s">
        <v>21</v>
      </c>
      <c r="B3" s="27"/>
      <c r="C3" s="31"/>
      <c r="D3" s="20"/>
      <c r="E3" s="25"/>
      <c r="F3" s="22"/>
      <c r="G3" s="22"/>
      <c r="H3" s="23"/>
      <c r="I3" s="22"/>
      <c r="J3" s="22"/>
      <c r="K3" s="24" t="s">
        <v>30</v>
      </c>
      <c r="L3" s="22"/>
      <c r="M3" s="22"/>
      <c r="N3" s="62"/>
    </row>
    <row r="4" spans="1:14" s="56" customFormat="1" ht="15" customHeight="1">
      <c r="A4" s="26" t="s">
        <v>22</v>
      </c>
      <c r="B4" s="27"/>
      <c r="C4" s="31"/>
      <c r="D4" s="20"/>
      <c r="E4" s="25"/>
      <c r="F4" s="28"/>
      <c r="G4" s="22"/>
      <c r="H4" s="23"/>
      <c r="I4" s="22"/>
      <c r="J4" s="22"/>
      <c r="K4" s="24" t="s">
        <v>7</v>
      </c>
      <c r="L4" s="22"/>
      <c r="M4" s="22"/>
      <c r="N4" s="62"/>
    </row>
    <row r="5" spans="1:14" s="56" customFormat="1" ht="15" customHeight="1">
      <c r="A5" s="22"/>
      <c r="B5" s="29"/>
      <c r="C5" s="32"/>
      <c r="D5" s="43"/>
      <c r="E5" s="25"/>
      <c r="F5" s="28"/>
      <c r="G5" s="22"/>
      <c r="H5" s="23"/>
      <c r="I5" s="22"/>
      <c r="J5" s="22"/>
      <c r="K5" s="25" t="s">
        <v>15</v>
      </c>
      <c r="L5" s="22"/>
      <c r="M5" s="22"/>
      <c r="N5" s="62"/>
    </row>
    <row r="6" spans="1:14" s="57" customFormat="1" ht="15" customHeight="1">
      <c r="A6" s="10"/>
      <c r="B6" s="8"/>
      <c r="C6" s="33"/>
      <c r="D6" s="44"/>
      <c r="E6" s="7"/>
      <c r="F6" s="9"/>
      <c r="G6" s="4"/>
      <c r="H6" s="5"/>
      <c r="I6" s="4"/>
      <c r="J6" s="6"/>
      <c r="K6" s="4"/>
      <c r="L6" s="4"/>
      <c r="M6" s="4"/>
      <c r="N6" s="63"/>
    </row>
    <row r="7" spans="1:14" s="3" customFormat="1" ht="25.5">
      <c r="A7" s="52" t="s">
        <v>6</v>
      </c>
      <c r="B7" s="52" t="s">
        <v>1</v>
      </c>
      <c r="C7" s="52" t="s">
        <v>10</v>
      </c>
      <c r="D7" s="52" t="s">
        <v>16</v>
      </c>
      <c r="E7" s="52" t="s">
        <v>2</v>
      </c>
      <c r="F7" s="52" t="s">
        <v>5</v>
      </c>
      <c r="G7" s="52" t="s">
        <v>3</v>
      </c>
      <c r="H7" s="53" t="s">
        <v>31</v>
      </c>
      <c r="I7" s="53" t="s">
        <v>17</v>
      </c>
      <c r="J7" s="54" t="s">
        <v>4</v>
      </c>
      <c r="K7" s="54" t="s">
        <v>18</v>
      </c>
      <c r="L7" s="54" t="s">
        <v>32</v>
      </c>
      <c r="M7" s="34" t="s">
        <v>19</v>
      </c>
      <c r="N7" s="34" t="s">
        <v>27</v>
      </c>
    </row>
    <row r="8" spans="1:14" s="51" customFormat="1" ht="25.5">
      <c r="A8" s="35">
        <v>1</v>
      </c>
      <c r="B8" s="36">
        <v>44478</v>
      </c>
      <c r="C8" s="37" t="s">
        <v>33</v>
      </c>
      <c r="D8" s="38" t="s">
        <v>34</v>
      </c>
      <c r="E8" s="38" t="s">
        <v>23</v>
      </c>
      <c r="F8" s="38" t="s">
        <v>35</v>
      </c>
      <c r="G8" s="69">
        <v>2</v>
      </c>
      <c r="H8" s="39">
        <v>265</v>
      </c>
      <c r="I8" s="39">
        <v>265</v>
      </c>
      <c r="J8" s="49" t="s">
        <v>26</v>
      </c>
      <c r="K8" s="55">
        <v>4800</v>
      </c>
      <c r="L8" s="40">
        <v>0</v>
      </c>
      <c r="M8" s="40">
        <f>K8+L8</f>
        <v>4800</v>
      </c>
      <c r="N8" s="38" t="s">
        <v>36</v>
      </c>
    </row>
    <row r="9" spans="1:14" s="51" customFormat="1" ht="15" customHeight="1">
      <c r="A9" s="35">
        <f>A8+1</f>
        <v>2</v>
      </c>
      <c r="B9" s="36">
        <v>44478</v>
      </c>
      <c r="C9" s="37" t="s">
        <v>37</v>
      </c>
      <c r="D9" s="38" t="s">
        <v>38</v>
      </c>
      <c r="E9" s="38" t="s">
        <v>23</v>
      </c>
      <c r="F9" s="38" t="s">
        <v>25</v>
      </c>
      <c r="G9" s="69">
        <v>86</v>
      </c>
      <c r="H9" s="39">
        <v>1907.2</v>
      </c>
      <c r="I9" s="39">
        <v>1900</v>
      </c>
      <c r="J9" s="60">
        <v>3</v>
      </c>
      <c r="K9" s="55">
        <f>I9*J9</f>
        <v>5700</v>
      </c>
      <c r="L9" s="40">
        <v>258</v>
      </c>
      <c r="M9" s="40">
        <f t="shared" ref="M9:M16" si="0">K9+L9</f>
        <v>5958</v>
      </c>
      <c r="N9" s="64"/>
    </row>
    <row r="10" spans="1:14" s="51" customFormat="1" ht="15" customHeight="1">
      <c r="A10" s="35">
        <f t="shared" ref="A10:A16" si="1">A9+1</f>
        <v>3</v>
      </c>
      <c r="B10" s="36">
        <v>44478</v>
      </c>
      <c r="C10" s="37" t="s">
        <v>39</v>
      </c>
      <c r="D10" s="38" t="s">
        <v>40</v>
      </c>
      <c r="E10" s="38" t="s">
        <v>23</v>
      </c>
      <c r="F10" s="38" t="s">
        <v>24</v>
      </c>
      <c r="G10" s="69">
        <v>5</v>
      </c>
      <c r="H10" s="39">
        <v>120</v>
      </c>
      <c r="I10" s="39">
        <v>100</v>
      </c>
      <c r="J10" s="60">
        <v>3</v>
      </c>
      <c r="K10" s="55">
        <f>I10*J10</f>
        <v>300</v>
      </c>
      <c r="L10" s="40">
        <v>15</v>
      </c>
      <c r="M10" s="40">
        <f t="shared" si="0"/>
        <v>315</v>
      </c>
      <c r="N10" s="64"/>
    </row>
    <row r="11" spans="1:14" s="51" customFormat="1" ht="38.25">
      <c r="A11" s="35">
        <f t="shared" si="1"/>
        <v>4</v>
      </c>
      <c r="B11" s="36">
        <v>44487</v>
      </c>
      <c r="C11" s="37" t="s">
        <v>41</v>
      </c>
      <c r="D11" s="38"/>
      <c r="E11" s="66" t="s">
        <v>42</v>
      </c>
      <c r="F11" s="38" t="s">
        <v>43</v>
      </c>
      <c r="G11" s="69">
        <v>2</v>
      </c>
      <c r="H11" s="39">
        <v>265</v>
      </c>
      <c r="I11" s="39">
        <v>265</v>
      </c>
      <c r="J11" s="49" t="s">
        <v>26</v>
      </c>
      <c r="K11" s="55">
        <v>11500</v>
      </c>
      <c r="L11" s="40">
        <v>0</v>
      </c>
      <c r="M11" s="40">
        <f t="shared" si="0"/>
        <v>11500</v>
      </c>
      <c r="N11" s="38" t="s">
        <v>44</v>
      </c>
    </row>
    <row r="12" spans="1:14" s="51" customFormat="1" ht="27" customHeight="1">
      <c r="A12" s="35">
        <f t="shared" si="1"/>
        <v>5</v>
      </c>
      <c r="B12" s="36">
        <v>44488</v>
      </c>
      <c r="C12" s="37" t="s">
        <v>45</v>
      </c>
      <c r="D12" s="38" t="s">
        <v>61</v>
      </c>
      <c r="E12" s="38" t="s">
        <v>23</v>
      </c>
      <c r="F12" s="38" t="s">
        <v>46</v>
      </c>
      <c r="G12" s="69">
        <v>80</v>
      </c>
      <c r="H12" s="39">
        <v>2275</v>
      </c>
      <c r="I12" s="39">
        <v>1600</v>
      </c>
      <c r="J12" s="77" t="s">
        <v>26</v>
      </c>
      <c r="K12" s="78">
        <v>4800</v>
      </c>
      <c r="L12" s="40">
        <v>0</v>
      </c>
      <c r="M12" s="82">
        <f t="shared" si="0"/>
        <v>4800</v>
      </c>
      <c r="N12" s="64"/>
    </row>
    <row r="13" spans="1:14" s="51" customFormat="1" ht="38.25">
      <c r="A13" s="35">
        <f t="shared" si="1"/>
        <v>6</v>
      </c>
      <c r="B13" s="36">
        <v>44488</v>
      </c>
      <c r="C13" s="37" t="s">
        <v>47</v>
      </c>
      <c r="D13" s="38" t="s">
        <v>48</v>
      </c>
      <c r="E13" s="38" t="s">
        <v>23</v>
      </c>
      <c r="F13" s="38" t="s">
        <v>46</v>
      </c>
      <c r="G13" s="69">
        <v>30</v>
      </c>
      <c r="H13" s="39">
        <v>876</v>
      </c>
      <c r="I13" s="39">
        <v>690</v>
      </c>
      <c r="J13" s="77"/>
      <c r="K13" s="78"/>
      <c r="L13" s="40">
        <v>0</v>
      </c>
      <c r="M13" s="83"/>
      <c r="N13" s="64"/>
    </row>
    <row r="14" spans="1:14" s="51" customFormat="1" ht="38.25">
      <c r="A14" s="35">
        <f t="shared" si="1"/>
        <v>7</v>
      </c>
      <c r="B14" s="36">
        <v>44492</v>
      </c>
      <c r="C14" s="37" t="s">
        <v>49</v>
      </c>
      <c r="D14" s="38" t="s">
        <v>50</v>
      </c>
      <c r="E14" s="38" t="s">
        <v>24</v>
      </c>
      <c r="F14" s="38" t="s">
        <v>43</v>
      </c>
      <c r="G14" s="69">
        <v>14</v>
      </c>
      <c r="H14" s="39">
        <v>40</v>
      </c>
      <c r="I14" s="39">
        <v>35</v>
      </c>
      <c r="J14" s="60">
        <v>3</v>
      </c>
      <c r="K14" s="55">
        <f>I14*J14</f>
        <v>105</v>
      </c>
      <c r="L14" s="40">
        <v>42</v>
      </c>
      <c r="M14" s="40">
        <f t="shared" si="0"/>
        <v>147</v>
      </c>
      <c r="N14" s="38" t="s">
        <v>51</v>
      </c>
    </row>
    <row r="15" spans="1:14" s="51" customFormat="1" ht="25.5">
      <c r="A15" s="35">
        <f t="shared" si="1"/>
        <v>8</v>
      </c>
      <c r="B15" s="36">
        <v>44494</v>
      </c>
      <c r="C15" s="37" t="s">
        <v>52</v>
      </c>
      <c r="D15" s="38" t="s">
        <v>53</v>
      </c>
      <c r="E15" s="38" t="s">
        <v>23</v>
      </c>
      <c r="F15" s="38" t="s">
        <v>54</v>
      </c>
      <c r="G15" s="69">
        <v>1</v>
      </c>
      <c r="H15" s="39">
        <v>175</v>
      </c>
      <c r="I15" s="39">
        <v>175</v>
      </c>
      <c r="J15" s="49" t="s">
        <v>26</v>
      </c>
      <c r="K15" s="55">
        <v>2500</v>
      </c>
      <c r="L15" s="40">
        <v>0</v>
      </c>
      <c r="M15" s="40">
        <f t="shared" si="0"/>
        <v>2500</v>
      </c>
      <c r="N15" s="38" t="s">
        <v>36</v>
      </c>
    </row>
    <row r="16" spans="1:14" s="51" customFormat="1" ht="25.5">
      <c r="A16" s="35">
        <f t="shared" si="1"/>
        <v>9</v>
      </c>
      <c r="B16" s="36">
        <v>44495</v>
      </c>
      <c r="C16" s="37" t="s">
        <v>55</v>
      </c>
      <c r="D16" s="38" t="s">
        <v>56</v>
      </c>
      <c r="E16" s="38" t="s">
        <v>23</v>
      </c>
      <c r="F16" s="38" t="s">
        <v>57</v>
      </c>
      <c r="G16" s="69">
        <v>1</v>
      </c>
      <c r="H16" s="39">
        <v>175</v>
      </c>
      <c r="I16" s="39">
        <v>175</v>
      </c>
      <c r="J16" s="49" t="s">
        <v>26</v>
      </c>
      <c r="K16" s="55">
        <v>4500</v>
      </c>
      <c r="L16" s="40">
        <v>0</v>
      </c>
      <c r="M16" s="40">
        <f t="shared" si="0"/>
        <v>4500</v>
      </c>
      <c r="N16" s="38" t="s">
        <v>36</v>
      </c>
    </row>
    <row r="17" spans="1:14" s="51" customFormat="1" ht="15" customHeight="1">
      <c r="A17" s="79" t="s">
        <v>58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67">
        <f>SUM(M8:M16)</f>
        <v>34520</v>
      </c>
      <c r="N17" s="68"/>
    </row>
    <row r="18" spans="1:14" s="51" customFormat="1" ht="15" customHeight="1">
      <c r="A18" s="71"/>
      <c r="B18" s="71"/>
      <c r="C18" s="71"/>
      <c r="D18" s="71"/>
      <c r="E18" s="71"/>
      <c r="F18" s="71"/>
      <c r="G18" s="71">
        <f>SUM(G8:G16)</f>
        <v>221</v>
      </c>
      <c r="H18" s="73">
        <f>SUM(H8:H16)</f>
        <v>6098.2</v>
      </c>
      <c r="I18" s="73">
        <f>SUM(I8:I16)</f>
        <v>5205</v>
      </c>
      <c r="J18" s="71"/>
      <c r="K18" s="71"/>
      <c r="L18" s="71"/>
      <c r="M18" s="72"/>
      <c r="N18" s="68"/>
    </row>
    <row r="19" spans="1:14" s="51" customFormat="1" ht="15" customHeight="1">
      <c r="A19" s="80" t="s">
        <v>14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</row>
    <row r="20" spans="1:14" s="51" customFormat="1" ht="15" customHeight="1">
      <c r="A20" s="81" t="s">
        <v>28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spans="1:14" s="51" customFormat="1" ht="15" customHeight="1">
      <c r="A21" s="11" t="s">
        <v>59</v>
      </c>
      <c r="D21" s="59"/>
      <c r="N21" s="59"/>
    </row>
    <row r="22" spans="1:14" s="51" customFormat="1" ht="15" customHeight="1">
      <c r="A22" s="13"/>
      <c r="D22" s="59"/>
      <c r="N22" s="59"/>
    </row>
    <row r="23" spans="1:14" s="51" customFormat="1" ht="15" customHeight="1">
      <c r="A23" s="11" t="s">
        <v>60</v>
      </c>
      <c r="D23" s="59"/>
      <c r="N23" s="59"/>
    </row>
    <row r="24" spans="1:14" s="51" customFormat="1" ht="39.75" customHeight="1">
      <c r="A24" s="50"/>
      <c r="C24" s="70"/>
      <c r="D24" s="59"/>
      <c r="N24" s="59"/>
    </row>
    <row r="25" spans="1:14" s="51" customFormat="1" ht="15" customHeight="1">
      <c r="A25" s="50"/>
      <c r="D25" s="59"/>
      <c r="N25" s="59"/>
    </row>
    <row r="26" spans="1:14" s="51" customFormat="1" ht="15" customHeight="1">
      <c r="A26" s="50"/>
      <c r="D26" s="59"/>
      <c r="N26" s="59"/>
    </row>
    <row r="27" spans="1:14" s="51" customFormat="1" ht="15" customHeight="1">
      <c r="A27" s="50"/>
      <c r="D27" s="59"/>
      <c r="N27" s="59"/>
    </row>
    <row r="28" spans="1:14" s="51" customFormat="1" ht="15" customHeight="1">
      <c r="A28" s="50"/>
      <c r="D28" s="59"/>
      <c r="N28" s="59"/>
    </row>
    <row r="29" spans="1:14" s="51" customFormat="1" ht="15" customHeight="1">
      <c r="A29" s="50"/>
      <c r="D29" s="59"/>
      <c r="N29" s="59"/>
    </row>
    <row r="30" spans="1:14" s="51" customFormat="1" ht="15" customHeight="1">
      <c r="A30" s="50"/>
      <c r="D30" s="59"/>
      <c r="N30" s="59"/>
    </row>
    <row r="31" spans="1:14" s="51" customFormat="1" ht="12.75" customHeight="1">
      <c r="A31" s="50"/>
      <c r="D31" s="59"/>
      <c r="N31" s="59"/>
    </row>
    <row r="32" spans="1:14" s="51" customFormat="1" ht="12.75" customHeight="1">
      <c r="A32" s="50"/>
      <c r="D32" s="59"/>
      <c r="N32" s="59"/>
    </row>
    <row r="33" spans="1:14" s="51" customFormat="1" ht="15" customHeight="1">
      <c r="A33" s="50"/>
      <c r="D33" s="59"/>
      <c r="N33" s="59"/>
    </row>
    <row r="34" spans="1:14" s="51" customFormat="1" ht="15" customHeight="1">
      <c r="A34" s="50"/>
      <c r="D34" s="59"/>
      <c r="N34" s="59"/>
    </row>
    <row r="35" spans="1:14" s="51" customFormat="1" ht="15" customHeight="1">
      <c r="A35" s="50"/>
      <c r="D35" s="59"/>
      <c r="N35" s="59"/>
    </row>
    <row r="36" spans="1:14" s="51" customFormat="1" ht="15" customHeight="1">
      <c r="A36" s="50"/>
      <c r="D36" s="59"/>
      <c r="N36" s="59"/>
    </row>
    <row r="37" spans="1:14" s="51" customFormat="1" ht="15" customHeight="1">
      <c r="A37" s="50"/>
      <c r="D37" s="59"/>
      <c r="N37" s="59"/>
    </row>
    <row r="38" spans="1:14" s="51" customFormat="1" ht="15" customHeight="1">
      <c r="A38" s="50"/>
      <c r="D38" s="59"/>
      <c r="N38" s="59"/>
    </row>
    <row r="39" spans="1:14" s="51" customFormat="1" ht="15" customHeight="1">
      <c r="A39" s="50"/>
      <c r="D39" s="59"/>
      <c r="N39" s="59"/>
    </row>
    <row r="40" spans="1:14" s="51" customFormat="1" ht="15" customHeight="1">
      <c r="A40" s="50"/>
      <c r="D40" s="59"/>
      <c r="N40" s="59"/>
    </row>
    <row r="41" spans="1:14" s="51" customFormat="1" ht="15" customHeight="1">
      <c r="A41" s="50"/>
      <c r="D41" s="59"/>
      <c r="N41" s="59"/>
    </row>
    <row r="42" spans="1:14" s="51" customFormat="1" ht="15" customHeight="1">
      <c r="A42" s="50"/>
      <c r="D42" s="59"/>
      <c r="N42" s="59"/>
    </row>
    <row r="43" spans="1:14" s="51" customFormat="1" ht="15" customHeight="1">
      <c r="A43" s="50"/>
      <c r="D43" s="59"/>
      <c r="N43" s="59"/>
    </row>
    <row r="44" spans="1:14" s="51" customFormat="1" ht="15" customHeight="1">
      <c r="A44" s="50"/>
      <c r="D44" s="59"/>
      <c r="N44" s="59"/>
    </row>
    <row r="45" spans="1:14" s="51" customFormat="1" ht="15" customHeight="1">
      <c r="A45" s="50"/>
      <c r="D45" s="59"/>
      <c r="N45" s="59"/>
    </row>
    <row r="46" spans="1:14" s="51" customFormat="1" ht="15" customHeight="1">
      <c r="A46" s="50"/>
      <c r="D46" s="59"/>
      <c r="N46" s="59"/>
    </row>
    <row r="47" spans="1:14" s="51" customFormat="1" ht="15" customHeight="1">
      <c r="A47" s="50"/>
      <c r="D47" s="59"/>
      <c r="N47" s="59"/>
    </row>
    <row r="48" spans="1:14" s="51" customFormat="1" ht="15" customHeight="1">
      <c r="A48" s="50"/>
      <c r="D48" s="59"/>
      <c r="N48" s="59"/>
    </row>
    <row r="49" spans="1:14" s="51" customFormat="1" ht="15" customHeight="1">
      <c r="A49" s="50"/>
      <c r="D49" s="59"/>
      <c r="N49" s="59"/>
    </row>
    <row r="50" spans="1:14" s="51" customFormat="1" ht="15" customHeight="1">
      <c r="A50" s="50"/>
      <c r="D50" s="59"/>
      <c r="N50" s="59"/>
    </row>
    <row r="51" spans="1:14" s="51" customFormat="1" ht="15" customHeight="1">
      <c r="A51" s="50"/>
      <c r="D51" s="59"/>
      <c r="N51" s="59"/>
    </row>
    <row r="52" spans="1:14" s="51" customFormat="1" ht="39.75" customHeight="1">
      <c r="A52" s="50"/>
      <c r="D52" s="59"/>
      <c r="N52" s="59"/>
    </row>
    <row r="53" spans="1:14" s="51" customFormat="1" ht="30.75" customHeight="1">
      <c r="A53" s="50"/>
      <c r="D53" s="59"/>
      <c r="N53" s="59"/>
    </row>
    <row r="54" spans="1:14" s="51" customFormat="1" ht="15" customHeight="1">
      <c r="A54" s="50"/>
      <c r="D54" s="59"/>
      <c r="N54" s="59"/>
    </row>
    <row r="55" spans="1:14" s="51" customFormat="1" ht="15" customHeight="1">
      <c r="A55" s="50"/>
      <c r="D55" s="59"/>
      <c r="N55" s="59"/>
    </row>
    <row r="56" spans="1:14" s="51" customFormat="1" ht="15" customHeight="1">
      <c r="A56" s="50"/>
      <c r="D56" s="59"/>
      <c r="N56" s="59"/>
    </row>
    <row r="57" spans="1:14" s="51" customFormat="1" ht="15" customHeight="1">
      <c r="A57" s="50"/>
      <c r="D57" s="59"/>
      <c r="N57" s="59"/>
    </row>
    <row r="58" spans="1:14" s="51" customFormat="1" ht="15" customHeight="1">
      <c r="A58" s="50"/>
      <c r="D58" s="59"/>
      <c r="N58" s="59"/>
    </row>
    <row r="59" spans="1:14" s="51" customFormat="1" ht="15" customHeight="1">
      <c r="A59" s="50"/>
      <c r="D59" s="59"/>
      <c r="N59" s="59"/>
    </row>
    <row r="60" spans="1:14" s="51" customFormat="1" ht="15" customHeight="1">
      <c r="A60" s="50"/>
      <c r="D60" s="59"/>
      <c r="N60" s="59"/>
    </row>
    <row r="61" spans="1:14" s="51" customFormat="1" ht="15" customHeight="1">
      <c r="A61" s="50"/>
      <c r="D61" s="59"/>
      <c r="N61" s="59"/>
    </row>
    <row r="62" spans="1:14" s="51" customFormat="1" ht="15" customHeight="1">
      <c r="A62" s="50"/>
      <c r="D62" s="59"/>
      <c r="N62" s="59"/>
    </row>
    <row r="63" spans="1:14" s="51" customFormat="1" ht="15" customHeight="1">
      <c r="A63" s="50"/>
      <c r="D63" s="59"/>
      <c r="N63" s="59"/>
    </row>
    <row r="64" spans="1:14" s="51" customFormat="1" ht="15" customHeight="1">
      <c r="A64" s="50"/>
      <c r="D64" s="59"/>
      <c r="N64" s="59"/>
    </row>
    <row r="65" spans="1:14" s="51" customFormat="1" ht="15" customHeight="1">
      <c r="A65" s="50"/>
      <c r="D65" s="59"/>
      <c r="N65" s="59"/>
    </row>
    <row r="66" spans="1:14" s="51" customFormat="1" ht="15" customHeight="1">
      <c r="A66" s="50"/>
      <c r="D66" s="59"/>
      <c r="N66" s="59"/>
    </row>
    <row r="67" spans="1:14" s="51" customFormat="1" ht="15" customHeight="1">
      <c r="A67" s="50"/>
      <c r="D67" s="59"/>
      <c r="N67" s="59"/>
    </row>
    <row r="68" spans="1:14" s="51" customFormat="1" ht="15" customHeight="1">
      <c r="A68" s="50"/>
      <c r="D68" s="59"/>
      <c r="N68" s="59"/>
    </row>
    <row r="69" spans="1:14" s="51" customFormat="1" ht="15" customHeight="1">
      <c r="A69" s="50"/>
      <c r="D69" s="59"/>
      <c r="N69" s="59"/>
    </row>
    <row r="70" spans="1:14" s="51" customFormat="1" ht="15" customHeight="1">
      <c r="A70" s="50"/>
      <c r="D70" s="59"/>
      <c r="N70" s="59"/>
    </row>
    <row r="71" spans="1:14" s="51" customFormat="1" ht="15" customHeight="1">
      <c r="A71" s="50"/>
      <c r="D71" s="59"/>
      <c r="N71" s="59"/>
    </row>
    <row r="72" spans="1:14" s="51" customFormat="1" ht="15" customHeight="1">
      <c r="A72" s="50"/>
      <c r="D72" s="59"/>
      <c r="N72" s="59"/>
    </row>
    <row r="73" spans="1:14" s="51" customFormat="1" ht="15" customHeight="1">
      <c r="A73" s="50"/>
      <c r="D73" s="59"/>
      <c r="N73" s="59"/>
    </row>
    <row r="74" spans="1:14" s="51" customFormat="1" ht="15" customHeight="1">
      <c r="A74" s="50"/>
      <c r="D74" s="59"/>
      <c r="N74" s="59"/>
    </row>
    <row r="75" spans="1:14" s="51" customFormat="1" ht="15" customHeight="1">
      <c r="A75" s="50"/>
      <c r="D75" s="59"/>
      <c r="N75" s="59"/>
    </row>
    <row r="76" spans="1:14" s="51" customFormat="1" ht="15" customHeight="1">
      <c r="A76" s="50"/>
      <c r="D76" s="59"/>
      <c r="N76" s="59"/>
    </row>
    <row r="77" spans="1:14" s="51" customFormat="1" ht="15" customHeight="1">
      <c r="A77" s="50"/>
      <c r="D77" s="59"/>
      <c r="N77" s="59"/>
    </row>
    <row r="78" spans="1:14" s="3" customFormat="1" ht="15" customHeight="1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41">
        <f>ROUND(SUM(L8:L77),0)</f>
        <v>315</v>
      </c>
      <c r="M78" s="42"/>
      <c r="N78" s="61"/>
    </row>
    <row r="79" spans="1:14" s="3" customFormat="1" ht="15" customHeight="1">
      <c r="A79" s="74" t="s">
        <v>14</v>
      </c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N79" s="61"/>
    </row>
    <row r="80" spans="1:14" s="3" customFormat="1" ht="15" customHeight="1">
      <c r="A80" s="75" t="s">
        <v>28</v>
      </c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N80" s="61"/>
    </row>
    <row r="81" spans="1:10" ht="15" customHeight="1">
      <c r="A81" s="11" t="s">
        <v>8</v>
      </c>
      <c r="G81" s="48">
        <f>SUM(G8:G77)</f>
        <v>442</v>
      </c>
      <c r="H81" s="46">
        <f>SUM(H8:H77)</f>
        <v>12196.4</v>
      </c>
      <c r="I81" s="47"/>
      <c r="J81" s="47"/>
    </row>
    <row r="82" spans="1:10" ht="15" customHeight="1">
      <c r="A82" s="11"/>
    </row>
    <row r="83" spans="1:10" ht="15" customHeight="1">
      <c r="A83" s="11" t="s">
        <v>9</v>
      </c>
    </row>
  </sheetData>
  <sortState ref="B8:N114">
    <sortCondition ref="B8:B114"/>
  </sortState>
  <mergeCells count="9">
    <mergeCell ref="A79:L79"/>
    <mergeCell ref="A80:L80"/>
    <mergeCell ref="A78:K78"/>
    <mergeCell ref="J12:J13"/>
    <mergeCell ref="K12:K13"/>
    <mergeCell ref="A17:L17"/>
    <mergeCell ref="A19:N19"/>
    <mergeCell ref="A20:N20"/>
    <mergeCell ref="M12:M13"/>
  </mergeCells>
  <conditionalFormatting sqref="C7">
    <cfRule type="duplicateValues" dxfId="6" priority="7"/>
  </conditionalFormatting>
  <conditionalFormatting sqref="C7">
    <cfRule type="duplicateValues" dxfId="5" priority="5"/>
    <cfRule type="duplicateValues" dxfId="4" priority="6"/>
  </conditionalFormatting>
  <conditionalFormatting sqref="C7">
    <cfRule type="duplicateValues" dxfId="3" priority="4"/>
  </conditionalFormatting>
  <conditionalFormatting sqref="C7">
    <cfRule type="duplicateValues" dxfId="2" priority="3"/>
  </conditionalFormatting>
  <conditionalFormatting sqref="C7">
    <cfRule type="duplicateValues" dxfId="1" priority="2"/>
  </conditionalFormatting>
  <conditionalFormatting sqref="C7">
    <cfRule type="duplicateValues" dxfId="0" priority="1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A80 A20"/>
    <dataValidation type="custom" allowBlank="1" showInputMessage="1" showErrorMessage="1" sqref="A79 A19">
      <formula1>"FSDGEDGEWG"</formula1>
    </dataValidation>
  </dataValidations>
  <printOptions horizontalCentered="1"/>
  <pageMargins left="7.8740157480315001E-2" right="3.9370078740157501E-2" top="1.2992125984252001" bottom="0.5" header="0.196850393700787" footer="0.25"/>
  <pageSetup paperSize="9" orientation="landscape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11</v>
      </c>
    </row>
    <row r="8" spans="2:2">
      <c r="B8" s="2" t="s">
        <v>12</v>
      </c>
    </row>
    <row r="9" spans="2:2">
      <c r="B9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2021-11-18T06:36:55Z</cp:lastPrinted>
  <dcterms:created xsi:type="dcterms:W3CDTF">2010-04-08T11:28:01Z</dcterms:created>
  <dcterms:modified xsi:type="dcterms:W3CDTF">2021-11-19T06:26:36Z</dcterms:modified>
</cp:coreProperties>
</file>