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L14" i="1"/>
  <c r="G17"/>
  <c r="L4"/>
  <c r="J13"/>
  <c r="I13"/>
  <c r="J12"/>
  <c r="I12"/>
  <c r="J11"/>
  <c r="L11" s="1"/>
  <c r="I11"/>
  <c r="J10"/>
  <c r="I10"/>
  <c r="J9"/>
  <c r="I9"/>
  <c r="L8"/>
  <c r="J8"/>
  <c r="I8"/>
  <c r="J7"/>
  <c r="I7"/>
  <c r="L7" s="1"/>
  <c r="J6"/>
  <c r="L6" s="1"/>
  <c r="I6"/>
  <c r="J5"/>
  <c r="I5"/>
  <c r="J4"/>
  <c r="I4"/>
  <c r="H5" l="1"/>
  <c r="L5" s="1"/>
  <c r="H9"/>
  <c r="L9" s="1"/>
  <c r="H10"/>
  <c r="L10" s="1"/>
  <c r="H12"/>
  <c r="L12" s="1"/>
  <c r="H13"/>
  <c r="L13" s="1"/>
</calcChain>
</file>

<file path=xl/sharedStrings.xml><?xml version="1.0" encoding="utf-8"?>
<sst xmlns="http://schemas.openxmlformats.org/spreadsheetml/2006/main" count="68" uniqueCount="48">
  <si>
    <t>05/6/2026</t>
  </si>
  <si>
    <t>0</t>
  </si>
  <si>
    <t>01/6/2026</t>
  </si>
  <si>
    <t>7</t>
  </si>
  <si>
    <t>46</t>
  </si>
  <si>
    <t>09</t>
  </si>
  <si>
    <t>08</t>
  </si>
  <si>
    <t>47</t>
  </si>
  <si>
    <t>09/6/2026</t>
  </si>
  <si>
    <t>55</t>
  </si>
  <si>
    <t>56</t>
  </si>
  <si>
    <t>51</t>
  </si>
  <si>
    <t>27/6/2026</t>
  </si>
  <si>
    <t>65</t>
  </si>
  <si>
    <t>JA/52</t>
  </si>
  <si>
    <t>KEONJHAR</t>
  </si>
  <si>
    <t>ANGUL</t>
  </si>
  <si>
    <t>GOPALPUR</t>
  </si>
  <si>
    <t>BARIPADA</t>
  </si>
  <si>
    <t>PURI</t>
  </si>
  <si>
    <t>CTC</t>
  </si>
  <si>
    <t>JA/03565</t>
  </si>
  <si>
    <t>JA/03774</t>
  </si>
  <si>
    <t>JA/03775</t>
  </si>
  <si>
    <t>JA/03778</t>
  </si>
  <si>
    <t>JA/03927</t>
  </si>
  <si>
    <t>JA/03947</t>
  </si>
  <si>
    <t>JA/03967</t>
  </si>
  <si>
    <t>JA/04020</t>
  </si>
  <si>
    <t>JA/04802</t>
  </si>
  <si>
    <t>SL</t>
  </si>
  <si>
    <t>DATE</t>
  </si>
  <si>
    <t>LR NO</t>
  </si>
  <si>
    <t>INV NO</t>
  </si>
  <si>
    <t>FROM</t>
  </si>
  <si>
    <t>TO</t>
  </si>
  <si>
    <t>CASE</t>
  </si>
  <si>
    <t>RATE</t>
  </si>
  <si>
    <t>HAM</t>
  </si>
  <si>
    <t>DD.CH.</t>
  </si>
  <si>
    <t>LR.CH.</t>
  </si>
  <si>
    <t>AMT</t>
  </si>
  <si>
    <t>INVOICE
PRAGATI LOGISTICS,SAMANTA SAHI KHUNTIA LANE,8984191006
GST No:21AGHPB9356M1Z9</t>
  </si>
  <si>
    <t xml:space="preserve">JALAN TRADING COMPANY
Address: B.K.CANAL ROAD CUTTACK,6712321693
GST No:21ACQPJ7632M1Z9
</t>
  </si>
  <si>
    <t>Thanking you for your business.
PRAGATI LOGISTICS</t>
  </si>
  <si>
    <t>(RUPEES NINETEEN THOUSAND EIGHT HUNDRED THIRTY SIX ONLY)</t>
  </si>
  <si>
    <t>Kindly, verify &amp; confirm within 7 days, else GST will be filed by 20th JULY, 2026
GST to be paid by Consignor under Reverse Charge Mechanism(RCM) as per GST.</t>
  </si>
  <si>
    <t xml:space="preserve">Bill Date:  30/06/2026
Bill NO : 6412
Total Amount : 19836.00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</si>
</sst>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0" fillId="0" borderId="1" xfId="0" applyNumberFormat="1" applyFont="1" applyBorder="1"/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2" fontId="2" fillId="0" borderId="2" xfId="0" applyNumberFormat="1" applyFont="1" applyBorder="1" applyAlignment="1">
      <alignment horizontal="left" wrapText="1"/>
    </xf>
    <xf numFmtId="2" fontId="2" fillId="0" borderId="3" xfId="0" applyNumberFormat="1" applyFont="1" applyBorder="1" applyAlignment="1">
      <alignment horizontal="left" wrapText="1"/>
    </xf>
    <xf numFmtId="2" fontId="2" fillId="0" borderId="4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1" xfId="0" applyNumberFormat="1" applyFont="1" applyBorder="1"/>
  </cellXfs>
  <cellStyles count="1">
    <cellStyle name="Normal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95249</xdr:rowOff>
    </xdr:from>
    <xdr:to>
      <xdr:col>7</xdr:col>
      <xdr:colOff>314326</xdr:colOff>
      <xdr:row>0</xdr:row>
      <xdr:rowOff>1038224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1" y="95249"/>
          <a:ext cx="3705225" cy="9429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ID%2021-23/2021-2022/PAID%20BILL%202026/PAID%20BILL%20MAY%2026/JALAN%20TRADING%20COMPAN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signment"/>
    </sheetNames>
    <sheetDataSet>
      <sheetData sheetId="0">
        <row r="4">
          <cell r="F4" t="str">
            <v>JAJPUR ROAD</v>
          </cell>
          <cell r="G4">
            <v>10</v>
          </cell>
          <cell r="H4">
            <v>45</v>
          </cell>
        </row>
        <row r="5">
          <cell r="F5" t="str">
            <v>KEONJHAR</v>
          </cell>
          <cell r="G5">
            <v>37</v>
          </cell>
          <cell r="H5">
            <v>80</v>
          </cell>
        </row>
        <row r="6">
          <cell r="F6" t="str">
            <v>BARIPADA</v>
          </cell>
          <cell r="G6">
            <v>13</v>
          </cell>
          <cell r="H6">
            <v>75</v>
          </cell>
        </row>
        <row r="7">
          <cell r="F7" t="str">
            <v>BOUDH</v>
          </cell>
          <cell r="G7">
            <v>9</v>
          </cell>
          <cell r="H7">
            <v>120</v>
          </cell>
        </row>
        <row r="8">
          <cell r="F8" t="str">
            <v>GOPALPUR</v>
          </cell>
          <cell r="G8">
            <v>2</v>
          </cell>
          <cell r="H8">
            <v>90</v>
          </cell>
        </row>
        <row r="9">
          <cell r="F9" t="str">
            <v>ROURKELA</v>
          </cell>
          <cell r="G9">
            <v>2</v>
          </cell>
          <cell r="H9">
            <v>100</v>
          </cell>
        </row>
        <row r="10">
          <cell r="F10" t="str">
            <v>SALAPADA</v>
          </cell>
          <cell r="G10">
            <v>16</v>
          </cell>
          <cell r="H10">
            <v>80</v>
          </cell>
        </row>
        <row r="11">
          <cell r="F11" t="str">
            <v>BALASORE</v>
          </cell>
          <cell r="G11">
            <v>4</v>
          </cell>
          <cell r="H11">
            <v>75</v>
          </cell>
        </row>
        <row r="12">
          <cell r="F12" t="str">
            <v>KAMAKHYANAGAR</v>
          </cell>
          <cell r="G12">
            <v>1</v>
          </cell>
          <cell r="H12">
            <v>70</v>
          </cell>
        </row>
        <row r="13">
          <cell r="F13" t="str">
            <v>GOPALPUR</v>
          </cell>
          <cell r="G13">
            <v>1</v>
          </cell>
          <cell r="H13">
            <v>100</v>
          </cell>
        </row>
        <row r="14">
          <cell r="F14" t="str">
            <v>PURI</v>
          </cell>
          <cell r="G14">
            <v>7</v>
          </cell>
          <cell r="H14">
            <v>75</v>
          </cell>
        </row>
        <row r="15">
          <cell r="F15" t="str">
            <v>GOPALPUR</v>
          </cell>
          <cell r="G15">
            <v>8</v>
          </cell>
          <cell r="H15">
            <v>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>
      <selection activeCell="O6" sqref="O6"/>
    </sheetView>
  </sheetViews>
  <sheetFormatPr defaultRowHeight="15"/>
  <cols>
    <col min="1" max="1" width="3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0.5703125" bestFit="1" customWidth="1"/>
    <col min="7" max="7" width="5.42578125" bestFit="1" customWidth="1"/>
    <col min="8" max="8" width="6.5703125" bestFit="1" customWidth="1"/>
    <col min="9" max="9" width="5.5703125" bestFit="1" customWidth="1"/>
    <col min="10" max="10" width="7.140625" bestFit="1" customWidth="1"/>
    <col min="11" max="11" width="6.5703125" bestFit="1" customWidth="1"/>
    <col min="12" max="12" width="8.5703125" bestFit="1" customWidth="1"/>
  </cols>
  <sheetData>
    <row r="1" spans="1:12" s="1" customFormat="1" ht="90" customHeight="1">
      <c r="A1" s="8"/>
      <c r="B1" s="9"/>
      <c r="C1" s="9"/>
      <c r="D1" s="9"/>
      <c r="E1" s="9"/>
      <c r="F1" s="9"/>
      <c r="G1" s="9"/>
      <c r="H1" s="10"/>
      <c r="I1" s="11" t="s">
        <v>42</v>
      </c>
      <c r="J1" s="12"/>
      <c r="K1" s="12"/>
      <c r="L1" s="13"/>
    </row>
    <row r="2" spans="1:12" s="1" customFormat="1" ht="63" customHeight="1">
      <c r="A2" s="14" t="s">
        <v>43</v>
      </c>
      <c r="B2" s="15"/>
      <c r="C2" s="15"/>
      <c r="D2" s="15"/>
      <c r="E2" s="15"/>
      <c r="F2" s="15"/>
      <c r="G2" s="15"/>
      <c r="H2" s="16"/>
      <c r="I2" s="17" t="s">
        <v>47</v>
      </c>
      <c r="J2" s="18"/>
      <c r="K2" s="18"/>
      <c r="L2" s="19"/>
    </row>
    <row r="3" spans="1:12" s="2" customFormat="1">
      <c r="A3" s="5" t="s">
        <v>30</v>
      </c>
      <c r="B3" s="5" t="s">
        <v>31</v>
      </c>
      <c r="C3" s="5" t="s">
        <v>32</v>
      </c>
      <c r="D3" s="5" t="s">
        <v>33</v>
      </c>
      <c r="E3" s="5" t="s">
        <v>34</v>
      </c>
      <c r="F3" s="5" t="s">
        <v>35</v>
      </c>
      <c r="G3" s="5" t="s">
        <v>36</v>
      </c>
      <c r="H3" s="6" t="s">
        <v>37</v>
      </c>
      <c r="I3" s="6" t="s">
        <v>38</v>
      </c>
      <c r="J3" s="6" t="s">
        <v>39</v>
      </c>
      <c r="K3" s="6" t="s">
        <v>40</v>
      </c>
      <c r="L3" s="6" t="s">
        <v>41</v>
      </c>
    </row>
    <row r="4" spans="1:12">
      <c r="A4" s="3">
        <v>1</v>
      </c>
      <c r="B4" s="3" t="s">
        <v>2</v>
      </c>
      <c r="C4" s="3" t="s">
        <v>21</v>
      </c>
      <c r="D4" s="3" t="s">
        <v>3</v>
      </c>
      <c r="E4" s="4" t="s">
        <v>20</v>
      </c>
      <c r="F4" s="3" t="s">
        <v>16</v>
      </c>
      <c r="G4" s="3">
        <v>30</v>
      </c>
      <c r="H4" s="7">
        <v>110</v>
      </c>
      <c r="I4" s="7">
        <f>G4*2</f>
        <v>60</v>
      </c>
      <c r="J4" s="7">
        <f>G4*15</f>
        <v>450</v>
      </c>
      <c r="K4" s="7">
        <v>50</v>
      </c>
      <c r="L4" s="7">
        <f>G4*H4+I4+J4+K4</f>
        <v>3860</v>
      </c>
    </row>
    <row r="5" spans="1:12">
      <c r="A5" s="3">
        <v>2</v>
      </c>
      <c r="B5" s="3" t="s">
        <v>0</v>
      </c>
      <c r="C5" s="4" t="s">
        <v>14</v>
      </c>
      <c r="D5" s="3" t="s">
        <v>1</v>
      </c>
      <c r="E5" s="4" t="s">
        <v>20</v>
      </c>
      <c r="F5" s="3" t="s">
        <v>15</v>
      </c>
      <c r="G5" s="3">
        <v>4</v>
      </c>
      <c r="H5" s="7">
        <f>VLOOKUP(F5,[1]Consignment!$F$4:$H$15,3,FALSE)</f>
        <v>80</v>
      </c>
      <c r="I5" s="7">
        <f>G5*2</f>
        <v>8</v>
      </c>
      <c r="J5" s="7">
        <f>G5*15</f>
        <v>60</v>
      </c>
      <c r="K5" s="7">
        <v>50</v>
      </c>
      <c r="L5" s="7">
        <f>G5*H5+I5+J5+K5</f>
        <v>438</v>
      </c>
    </row>
    <row r="6" spans="1:12">
      <c r="A6" s="3">
        <v>3</v>
      </c>
      <c r="B6" s="3" t="s">
        <v>0</v>
      </c>
      <c r="C6" s="3" t="s">
        <v>22</v>
      </c>
      <c r="D6" s="3" t="s">
        <v>4</v>
      </c>
      <c r="E6" s="4" t="s">
        <v>20</v>
      </c>
      <c r="F6" s="3" t="s">
        <v>16</v>
      </c>
      <c r="G6" s="3">
        <v>48</v>
      </c>
      <c r="H6" s="7">
        <v>110</v>
      </c>
      <c r="I6" s="7">
        <f>G6*2</f>
        <v>96</v>
      </c>
      <c r="J6" s="7">
        <f>G6*15</f>
        <v>720</v>
      </c>
      <c r="K6" s="7">
        <v>50</v>
      </c>
      <c r="L6" s="7">
        <f>G6*H6+I6+J6+K6</f>
        <v>6146</v>
      </c>
    </row>
    <row r="7" spans="1:12">
      <c r="A7" s="3">
        <v>4</v>
      </c>
      <c r="B7" s="3" t="s">
        <v>0</v>
      </c>
      <c r="C7" s="3" t="s">
        <v>23</v>
      </c>
      <c r="D7" s="3" t="s">
        <v>5</v>
      </c>
      <c r="E7" s="4" t="s">
        <v>20</v>
      </c>
      <c r="F7" s="3" t="s">
        <v>16</v>
      </c>
      <c r="G7" s="3">
        <v>15</v>
      </c>
      <c r="H7" s="7">
        <v>110</v>
      </c>
      <c r="I7" s="7">
        <f>G7*2</f>
        <v>30</v>
      </c>
      <c r="J7" s="7">
        <f>G7*15</f>
        <v>225</v>
      </c>
      <c r="K7" s="7">
        <v>50</v>
      </c>
      <c r="L7" s="7">
        <f>G7*H7+I7+J7+K7</f>
        <v>1955</v>
      </c>
    </row>
    <row r="8" spans="1:12">
      <c r="A8" s="3">
        <v>5</v>
      </c>
      <c r="B8" s="3" t="s">
        <v>0</v>
      </c>
      <c r="C8" s="3" t="s">
        <v>24</v>
      </c>
      <c r="D8" s="3" t="s">
        <v>6</v>
      </c>
      <c r="E8" s="4" t="s">
        <v>20</v>
      </c>
      <c r="F8" s="3" t="s">
        <v>16</v>
      </c>
      <c r="G8" s="3">
        <v>15</v>
      </c>
      <c r="H8" s="7">
        <v>110</v>
      </c>
      <c r="I8" s="7">
        <f>G8*2</f>
        <v>30</v>
      </c>
      <c r="J8" s="7">
        <f>G8*15</f>
        <v>225</v>
      </c>
      <c r="K8" s="7">
        <v>50</v>
      </c>
      <c r="L8" s="7">
        <f>G8*H8+I8+J8+K8</f>
        <v>1955</v>
      </c>
    </row>
    <row r="9" spans="1:12">
      <c r="A9" s="3">
        <v>6</v>
      </c>
      <c r="B9" s="3" t="s">
        <v>0</v>
      </c>
      <c r="C9" s="3" t="s">
        <v>25</v>
      </c>
      <c r="D9" s="3" t="s">
        <v>7</v>
      </c>
      <c r="E9" s="4" t="s">
        <v>20</v>
      </c>
      <c r="F9" s="3" t="s">
        <v>17</v>
      </c>
      <c r="G9" s="3">
        <v>1</v>
      </c>
      <c r="H9" s="7">
        <f>VLOOKUP(F9,[1]Consignment!$F$4:$H$15,3,FALSE)</f>
        <v>90</v>
      </c>
      <c r="I9" s="7">
        <f>G9*2</f>
        <v>2</v>
      </c>
      <c r="J9" s="7">
        <f>G9*15</f>
        <v>15</v>
      </c>
      <c r="K9" s="7">
        <v>50</v>
      </c>
      <c r="L9" s="7">
        <f>G9*H9+I9+J9+K9</f>
        <v>157</v>
      </c>
    </row>
    <row r="10" spans="1:12">
      <c r="A10" s="3">
        <v>7</v>
      </c>
      <c r="B10" s="3" t="s">
        <v>8</v>
      </c>
      <c r="C10" s="3" t="s">
        <v>26</v>
      </c>
      <c r="D10" s="3" t="s">
        <v>9</v>
      </c>
      <c r="E10" s="4" t="s">
        <v>20</v>
      </c>
      <c r="F10" s="3" t="s">
        <v>18</v>
      </c>
      <c r="G10" s="3">
        <v>29</v>
      </c>
      <c r="H10" s="7">
        <f>VLOOKUP(F10,[1]Consignment!$F$4:$H$15,3,FALSE)</f>
        <v>75</v>
      </c>
      <c r="I10" s="7">
        <f>G10*2</f>
        <v>58</v>
      </c>
      <c r="J10" s="7">
        <f>G10*15</f>
        <v>435</v>
      </c>
      <c r="K10" s="7">
        <v>50</v>
      </c>
      <c r="L10" s="7">
        <f>G10*H10+I10+J10+K10</f>
        <v>2718</v>
      </c>
    </row>
    <row r="11" spans="1:12">
      <c r="A11" s="3">
        <v>8</v>
      </c>
      <c r="B11" s="3" t="s">
        <v>8</v>
      </c>
      <c r="C11" s="3" t="s">
        <v>27</v>
      </c>
      <c r="D11" s="3" t="s">
        <v>10</v>
      </c>
      <c r="E11" s="4" t="s">
        <v>20</v>
      </c>
      <c r="F11" s="3" t="s">
        <v>16</v>
      </c>
      <c r="G11" s="3">
        <v>15</v>
      </c>
      <c r="H11" s="7">
        <v>110</v>
      </c>
      <c r="I11" s="7">
        <f>G11*2</f>
        <v>30</v>
      </c>
      <c r="J11" s="7">
        <f>G11*15</f>
        <v>225</v>
      </c>
      <c r="K11" s="7">
        <v>50</v>
      </c>
      <c r="L11" s="7">
        <f>G11*H11+I11+J11+K11</f>
        <v>1955</v>
      </c>
    </row>
    <row r="12" spans="1:12">
      <c r="A12" s="3">
        <v>9</v>
      </c>
      <c r="B12" s="3" t="s">
        <v>8</v>
      </c>
      <c r="C12" s="3" t="s">
        <v>28</v>
      </c>
      <c r="D12" s="3" t="s">
        <v>11</v>
      </c>
      <c r="E12" s="4" t="s">
        <v>20</v>
      </c>
      <c r="F12" s="3" t="s">
        <v>19</v>
      </c>
      <c r="G12" s="3">
        <v>5</v>
      </c>
      <c r="H12" s="7">
        <f>VLOOKUP(F12,[1]Consignment!$F$4:$H$15,3,FALSE)</f>
        <v>75</v>
      </c>
      <c r="I12" s="7">
        <f>G12*2</f>
        <v>10</v>
      </c>
      <c r="J12" s="7">
        <f>G12*15</f>
        <v>75</v>
      </c>
      <c r="K12" s="7">
        <v>50</v>
      </c>
      <c r="L12" s="7">
        <f>G12*H12+I12+J12+K12</f>
        <v>510</v>
      </c>
    </row>
    <row r="13" spans="1:12">
      <c r="A13" s="3">
        <v>11</v>
      </c>
      <c r="B13" s="3" t="s">
        <v>12</v>
      </c>
      <c r="C13" s="3" t="s">
        <v>29</v>
      </c>
      <c r="D13" s="3" t="s">
        <v>13</v>
      </c>
      <c r="E13" s="4" t="s">
        <v>20</v>
      </c>
      <c r="F13" s="3" t="s">
        <v>19</v>
      </c>
      <c r="G13" s="3">
        <v>1</v>
      </c>
      <c r="H13" s="7">
        <f>VLOOKUP(F13,[1]Consignment!$F$4:$H$15,3,FALSE)</f>
        <v>75</v>
      </c>
      <c r="I13" s="7">
        <f>G13*2</f>
        <v>2</v>
      </c>
      <c r="J13" s="7">
        <f>G13*15</f>
        <v>15</v>
      </c>
      <c r="K13" s="7">
        <v>50</v>
      </c>
      <c r="L13" s="7">
        <f>G13*H13+I13+J13+K13</f>
        <v>142</v>
      </c>
    </row>
    <row r="14" spans="1:12" s="24" customFormat="1">
      <c r="A14" s="20" t="s">
        <v>45</v>
      </c>
      <c r="B14" s="21"/>
      <c r="C14" s="21"/>
      <c r="D14" s="21"/>
      <c r="E14" s="21"/>
      <c r="F14" s="21"/>
      <c r="G14" s="21"/>
      <c r="H14" s="21"/>
      <c r="I14" s="21"/>
      <c r="J14" s="21"/>
      <c r="K14" s="22"/>
      <c r="L14" s="23">
        <f>SUM(L4:L13)</f>
        <v>19836</v>
      </c>
    </row>
    <row r="15" spans="1:12" s="24" customFormat="1" ht="30" customHeight="1">
      <c r="A15" s="25" t="s">
        <v>46</v>
      </c>
      <c r="B15" s="25"/>
      <c r="C15" s="25"/>
      <c r="D15" s="25"/>
      <c r="E15" s="25"/>
      <c r="F15" s="25"/>
      <c r="G15" s="25"/>
      <c r="H15" s="26"/>
      <c r="I15" s="26"/>
      <c r="J15" s="26"/>
      <c r="K15" s="26"/>
      <c r="L15" s="26"/>
    </row>
    <row r="16" spans="1:12" s="24" customFormat="1" ht="30" customHeight="1">
      <c r="A16" s="25" t="s">
        <v>44</v>
      </c>
      <c r="B16" s="25"/>
      <c r="C16" s="25"/>
      <c r="D16" s="25"/>
      <c r="E16" s="25"/>
      <c r="F16" s="25"/>
      <c r="G16" s="25"/>
      <c r="H16" s="26"/>
      <c r="I16" s="26"/>
      <c r="J16" s="26"/>
      <c r="K16" s="26"/>
      <c r="L16" s="26"/>
    </row>
    <row r="17" spans="7:7">
      <c r="G17" s="27">
        <f>SUM(G4:G13)</f>
        <v>163</v>
      </c>
    </row>
  </sheetData>
  <sortState ref="B2:G11">
    <sortCondition ref="B2"/>
  </sortState>
  <mergeCells count="7">
    <mergeCell ref="A14:K14"/>
    <mergeCell ref="A15:L15"/>
    <mergeCell ref="A16:L16"/>
    <mergeCell ref="A1:H1"/>
    <mergeCell ref="I1:L1"/>
    <mergeCell ref="A2:H2"/>
    <mergeCell ref="I2:L2"/>
  </mergeCells>
  <conditionalFormatting sqref="C1:C2">
    <cfRule type="duplicateValues" dxfId="4" priority="3"/>
  </conditionalFormatting>
  <conditionalFormatting sqref="C14:C16">
    <cfRule type="duplicateValues" dxfId="3" priority="2"/>
  </conditionalFormatting>
  <conditionalFormatting sqref="C14:C17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2026-07-09T10:17:29Z</dcterms:created>
  <dcterms:modified xsi:type="dcterms:W3CDTF">2026-07-09T10:17:31Z</dcterms:modified>
</cp:coreProperties>
</file>