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K16" i="1"/>
  <c r="J16"/>
  <c r="K18"/>
  <c r="K17"/>
  <c r="K15"/>
  <c r="K14"/>
  <c r="K13"/>
  <c r="K12"/>
  <c r="K11"/>
  <c r="K10"/>
  <c r="K9"/>
  <c r="M16" l="1"/>
  <c r="J18"/>
  <c r="M18" s="1"/>
  <c r="J17"/>
  <c r="M17" s="1"/>
  <c r="J15"/>
  <c r="M15" s="1"/>
  <c r="J14"/>
  <c r="M14" s="1"/>
  <c r="J13"/>
  <c r="M13" s="1"/>
  <c r="J12"/>
  <c r="M12" s="1"/>
  <c r="J11"/>
  <c r="M11" s="1"/>
  <c r="J10"/>
  <c r="M10" s="1"/>
  <c r="J9"/>
  <c r="M9" s="1"/>
  <c r="M19" l="1"/>
</calcChain>
</file>

<file path=xl/sharedStrings.xml><?xml version="1.0" encoding="utf-8"?>
<sst xmlns="http://schemas.openxmlformats.org/spreadsheetml/2006/main" count="72" uniqueCount="56">
  <si>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</si>
  <si>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</si>
  <si>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</si>
  <si>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</si>
  <si>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</si>
  <si>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</si>
  <si>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</si>
  <si>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</si>
  <si>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</si>
  <si>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</si>
  <si>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</si>
  <si>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</si>
  <si>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</si>
  <si>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</si>
  <si>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</si>
  <si>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</si>
  <si>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CASE</t>
  </si>
  <si>
    <t>MONTH   : JUNE,2021</t>
  </si>
  <si>
    <t>INVOICE DATE : 30/06/2021</t>
  </si>
  <si>
    <t>KINDLY ,VERIFY &amp; CONFIRM US  WITHIN 7 DAYS ,ELSE GST WILL 20TH JULY,2021</t>
  </si>
  <si>
    <t>CUTTACK</t>
  </si>
  <si>
    <t>CTC</t>
  </si>
  <si>
    <t>ROURKELA</t>
  </si>
  <si>
    <t>MALKANGIRI</t>
  </si>
  <si>
    <t>HSN CODE-996791</t>
  </si>
  <si>
    <t xml:space="preserve">MEDICINE/
ORS </t>
  </si>
  <si>
    <t>MEDICINE/
ORS  RATE</t>
  </si>
  <si>
    <t>LR.CH</t>
  </si>
  <si>
    <t>CONFY</t>
  </si>
  <si>
    <t>CONFY
 RATE</t>
  </si>
  <si>
    <t>AMT</t>
  </si>
  <si>
    <t>PG/JAA/00368/21-22</t>
  </si>
  <si>
    <t>2122</t>
  </si>
  <si>
    <t>PG/JAA/00370/21-22</t>
  </si>
  <si>
    <t>PG/JAA/00373/21-22</t>
  </si>
  <si>
    <t>JEYPORE</t>
  </si>
  <si>
    <t>1512/1513/3178</t>
  </si>
  <si>
    <t>PG/JAA/00374/21-22</t>
  </si>
  <si>
    <t>1496</t>
  </si>
  <si>
    <t>PG/JAA/00375/21-22</t>
  </si>
  <si>
    <t>1497/1498/</t>
  </si>
  <si>
    <t>PG/JAA/00431/21-22</t>
  </si>
  <si>
    <t>1667/1668</t>
  </si>
  <si>
    <t>PG/JAA/00660/21-22</t>
  </si>
  <si>
    <t>1969</t>
  </si>
  <si>
    <t>PG/JAA/00752/21-22</t>
  </si>
  <si>
    <t>2647</t>
  </si>
  <si>
    <t>PG/JAA/00753/21-22</t>
  </si>
  <si>
    <t>2649/46/48/2090</t>
  </si>
  <si>
    <t>M/S AMRUTANJAN HEALTH CARE LTD</t>
  </si>
  <si>
    <t>GSTIN :21AAACA3164C1ZJ</t>
  </si>
  <si>
    <t>MOB: 7978477739</t>
  </si>
  <si>
    <t>PG/JAA/00830/21-22</t>
  </si>
  <si>
    <t>2551</t>
  </si>
  <si>
    <t>(RUPEES FOURTEEN THOUSAND FIVE HUNDRED THIRTY ONLY)</t>
  </si>
  <si>
    <t xml:space="preserve">INVOICE .   : INV-1288/21-22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</si>
</sst>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sz val="10"/>
      <color rgb="FF000000"/>
      <name val="Kinnari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 indent="6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2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/>
    <xf numFmtId="2" fontId="7" fillId="0" borderId="0" xfId="0" applyNumberFormat="1" applyFont="1" applyAlignment="1">
      <alignment horizontal="left" vertical="center" indent="6"/>
    </xf>
    <xf numFmtId="164" fontId="8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/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Border="1"/>
    <xf numFmtId="2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2" fontId="11" fillId="0" borderId="10" xfId="0" applyNumberFormat="1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ATC%20QUOTATION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 t="str">
            <v>BARGARH</v>
          </cell>
          <cell r="D5">
            <v>70</v>
          </cell>
          <cell r="E5">
            <v>60</v>
          </cell>
        </row>
        <row r="6">
          <cell r="C6" t="str">
            <v>BERHAMPUR</v>
          </cell>
          <cell r="D6">
            <v>50</v>
          </cell>
          <cell r="E6">
            <v>40</v>
          </cell>
        </row>
        <row r="7">
          <cell r="C7" t="str">
            <v>BHADRAK</v>
          </cell>
          <cell r="D7">
            <v>50</v>
          </cell>
          <cell r="E7">
            <v>40</v>
          </cell>
        </row>
        <row r="8">
          <cell r="C8" t="str">
            <v>BHANJANAGAR</v>
          </cell>
          <cell r="D8">
            <v>70</v>
          </cell>
          <cell r="E8">
            <v>60</v>
          </cell>
        </row>
        <row r="9">
          <cell r="C9" t="str">
            <v>BHAWANIPATNA</v>
          </cell>
          <cell r="D9">
            <v>70</v>
          </cell>
          <cell r="E9">
            <v>60</v>
          </cell>
        </row>
        <row r="10">
          <cell r="C10" t="str">
            <v>BOLANGIR</v>
          </cell>
          <cell r="D10">
            <v>60</v>
          </cell>
          <cell r="E10">
            <v>50</v>
          </cell>
        </row>
        <row r="11">
          <cell r="C11" t="str">
            <v>CHHATRAPUR</v>
          </cell>
          <cell r="D11">
            <v>50</v>
          </cell>
          <cell r="E11">
            <v>40</v>
          </cell>
        </row>
        <row r="12">
          <cell r="C12" t="str">
            <v>DHARMGARH</v>
          </cell>
          <cell r="D12">
            <v>70</v>
          </cell>
          <cell r="E12">
            <v>60</v>
          </cell>
        </row>
        <row r="13">
          <cell r="C13" t="str">
            <v>JEYPORE</v>
          </cell>
          <cell r="D13">
            <v>70</v>
          </cell>
          <cell r="E13">
            <v>60</v>
          </cell>
        </row>
        <row r="14">
          <cell r="C14" t="str">
            <v>JHARSUGUDA</v>
          </cell>
          <cell r="D14">
            <v>60</v>
          </cell>
          <cell r="E14">
            <v>50</v>
          </cell>
        </row>
        <row r="15">
          <cell r="C15" t="str">
            <v>JUNAGARH</v>
          </cell>
          <cell r="D15">
            <v>70</v>
          </cell>
          <cell r="E15">
            <v>60</v>
          </cell>
        </row>
        <row r="16">
          <cell r="C16" t="str">
            <v>KANTABANJHI</v>
          </cell>
          <cell r="D16">
            <v>65</v>
          </cell>
          <cell r="E16">
            <v>55</v>
          </cell>
        </row>
        <row r="17">
          <cell r="C17" t="str">
            <v>KHARIAR.ROAD</v>
          </cell>
          <cell r="D17">
            <v>70</v>
          </cell>
          <cell r="E17">
            <v>60</v>
          </cell>
        </row>
        <row r="18">
          <cell r="C18" t="str">
            <v>KORAPUT</v>
          </cell>
          <cell r="D18">
            <v>80</v>
          </cell>
          <cell r="E18">
            <v>70</v>
          </cell>
        </row>
        <row r="19">
          <cell r="C19" t="str">
            <v>MALKANGIRI</v>
          </cell>
          <cell r="D19">
            <v>70</v>
          </cell>
          <cell r="E19">
            <v>60</v>
          </cell>
        </row>
        <row r="20">
          <cell r="C20" t="str">
            <v>MUNIGUDA</v>
          </cell>
          <cell r="D20">
            <v>70</v>
          </cell>
          <cell r="E20">
            <v>60</v>
          </cell>
        </row>
        <row r="21">
          <cell r="C21" t="str">
            <v>NOWRANGPUR</v>
          </cell>
          <cell r="D21">
            <v>80</v>
          </cell>
          <cell r="E21">
            <v>70</v>
          </cell>
        </row>
        <row r="22">
          <cell r="C22" t="str">
            <v>RAJGANGPUR</v>
          </cell>
          <cell r="D22">
            <v>70</v>
          </cell>
          <cell r="E22">
            <v>60</v>
          </cell>
        </row>
        <row r="23">
          <cell r="C23" t="str">
            <v>RAYGADA</v>
          </cell>
          <cell r="D23">
            <v>70</v>
          </cell>
          <cell r="E23">
            <v>60</v>
          </cell>
        </row>
        <row r="24">
          <cell r="C24" t="str">
            <v>ROURKELA</v>
          </cell>
          <cell r="D24">
            <v>60</v>
          </cell>
          <cell r="E24">
            <v>50</v>
          </cell>
        </row>
        <row r="25">
          <cell r="C25" t="str">
            <v>SAMBALPUR</v>
          </cell>
          <cell r="D25">
            <v>60</v>
          </cell>
          <cell r="E25">
            <v>50</v>
          </cell>
        </row>
        <row r="26">
          <cell r="C26" t="str">
            <v>SIMILIGUDA</v>
          </cell>
          <cell r="D26">
            <v>80</v>
          </cell>
          <cell r="E26">
            <v>70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13" zoomScale="145" zoomScaleNormal="145" workbookViewId="0">
      <selection activeCell="J28" sqref="J28"/>
    </sheetView>
  </sheetViews>
  <sheetFormatPr defaultRowHeight="15.95" customHeight="1"/>
  <cols>
    <col min="1" max="1" width="3.42578125" style="14" customWidth="1"/>
    <col min="2" max="2" width="10.5703125" style="15" bestFit="1" customWidth="1"/>
    <col min="3" max="3" width="19.7109375" style="16" customWidth="1"/>
    <col min="4" max="4" width="5.28515625" style="17" customWidth="1"/>
    <col min="5" max="5" width="12.140625" style="14" customWidth="1"/>
    <col min="6" max="6" width="14.85546875" style="14" customWidth="1"/>
    <col min="7" max="7" width="6" style="18" customWidth="1"/>
    <col min="8" max="8" width="8.85546875" style="18" customWidth="1"/>
    <col min="9" max="9" width="6" style="18" customWidth="1"/>
    <col min="10" max="10" width="6.5703125" style="19" customWidth="1"/>
    <col min="11" max="12" width="5.85546875" style="3" customWidth="1"/>
    <col min="13" max="13" width="9" style="3" customWidth="1"/>
    <col min="14" max="16384" width="9.140625" style="3"/>
  </cols>
  <sheetData>
    <row r="1" spans="1:13" s="7" customFormat="1" ht="15.95" customHeight="1">
      <c r="A1" s="49" t="s">
        <v>0</v>
      </c>
      <c r="B1" s="29"/>
      <c r="C1" s="4"/>
      <c r="D1" s="8"/>
      <c r="G1" s="27" t="s">
        <v>17</v>
      </c>
      <c r="H1" s="27"/>
      <c r="I1" s="27"/>
    </row>
    <row r="2" spans="1:13" s="7" customFormat="1" ht="15.95" customHeight="1">
      <c r="A2" s="50" t="s">
        <v>49</v>
      </c>
      <c r="B2" s="30"/>
      <c r="C2" s="5"/>
      <c r="G2" s="27" t="s">
        <v>55</v>
      </c>
      <c r="H2" s="27"/>
      <c r="I2" s="27"/>
    </row>
    <row r="3" spans="1:13" s="7" customFormat="1" ht="15.95" customHeight="1">
      <c r="A3" s="51" t="s">
        <v>20</v>
      </c>
      <c r="B3" s="31"/>
      <c r="C3" s="6"/>
      <c r="D3" s="8"/>
      <c r="G3" s="27" t="s">
        <v>18</v>
      </c>
      <c r="H3" s="27"/>
      <c r="I3" s="27"/>
    </row>
    <row r="4" spans="1:13" s="7" customFormat="1" ht="15.95" customHeight="1">
      <c r="A4" s="51" t="s">
        <v>50</v>
      </c>
      <c r="B4" s="31"/>
      <c r="C4" s="6"/>
      <c r="D4" s="8"/>
      <c r="E4" s="9"/>
      <c r="G4" s="27" t="s">
        <v>14</v>
      </c>
      <c r="H4" s="27"/>
      <c r="I4" s="27"/>
    </row>
    <row r="5" spans="1:13" s="7" customFormat="1" ht="15.95" customHeight="1">
      <c r="A5" s="49" t="s">
        <v>51</v>
      </c>
      <c r="B5" s="28"/>
      <c r="C5" s="8"/>
      <c r="D5" s="10"/>
      <c r="E5" s="9"/>
      <c r="F5" s="11"/>
      <c r="G5" s="12"/>
      <c r="H5" s="67" t="s">
        <v>24</v>
      </c>
      <c r="I5" s="67"/>
      <c r="J5" s="67"/>
      <c r="K5" s="12"/>
    </row>
    <row r="6" spans="1:13" s="7" customFormat="1" ht="15.95" customHeight="1">
      <c r="A6" s="38"/>
      <c r="B6" s="28"/>
      <c r="C6" s="8"/>
      <c r="D6" s="10"/>
      <c r="E6" s="9"/>
      <c r="F6" s="11"/>
      <c r="G6" s="11"/>
      <c r="H6" s="11"/>
      <c r="I6" s="11"/>
      <c r="J6" s="11"/>
    </row>
    <row r="7" spans="1:13" s="7" customFormat="1" ht="15.95" customHeight="1">
      <c r="A7" s="4"/>
      <c r="B7" s="28"/>
      <c r="C7" s="8"/>
      <c r="D7" s="10"/>
      <c r="E7" s="9"/>
      <c r="F7" s="11"/>
      <c r="G7" s="11"/>
      <c r="H7" s="11"/>
      <c r="I7" s="11"/>
      <c r="J7" s="11"/>
    </row>
    <row r="8" spans="1:13" s="36" customFormat="1" ht="48">
      <c r="A8" s="44" t="s">
        <v>4</v>
      </c>
      <c r="B8" s="44" t="s">
        <v>5</v>
      </c>
      <c r="C8" s="44" t="s">
        <v>6</v>
      </c>
      <c r="D8" s="44" t="s">
        <v>7</v>
      </c>
      <c r="E8" s="44" t="s">
        <v>8</v>
      </c>
      <c r="F8" s="44" t="s">
        <v>9</v>
      </c>
      <c r="G8" s="46" t="s">
        <v>16</v>
      </c>
      <c r="H8" s="44" t="s">
        <v>25</v>
      </c>
      <c r="I8" s="46" t="s">
        <v>28</v>
      </c>
      <c r="J8" s="44" t="s">
        <v>26</v>
      </c>
      <c r="K8" s="44" t="s">
        <v>29</v>
      </c>
      <c r="L8" s="44" t="s">
        <v>27</v>
      </c>
      <c r="M8" s="47" t="s">
        <v>30</v>
      </c>
    </row>
    <row r="9" spans="1:13" s="13" customFormat="1" ht="15.95" customHeight="1">
      <c r="A9" s="32">
        <v>1</v>
      </c>
      <c r="B9" s="40">
        <v>44348</v>
      </c>
      <c r="C9" s="41" t="s">
        <v>31</v>
      </c>
      <c r="D9" s="41" t="s">
        <v>21</v>
      </c>
      <c r="E9" s="41" t="s">
        <v>22</v>
      </c>
      <c r="F9" s="41" t="s">
        <v>32</v>
      </c>
      <c r="G9" s="42">
        <v>12</v>
      </c>
      <c r="H9" s="45"/>
      <c r="I9" s="48">
        <v>12</v>
      </c>
      <c r="J9" s="35">
        <f>VLOOKUP(E9,'[1]  AMRUTANJAN HEALTH CARE LTD'!$C$5:$E$26,3,FALSE)</f>
        <v>50</v>
      </c>
      <c r="K9" s="35">
        <f>VLOOKUP(E9,'[1]  AMRUTANJAN HEALTH CARE LTD'!$C$5:$D$26,2,FALSE)</f>
        <v>60</v>
      </c>
      <c r="L9" s="35">
        <v>45</v>
      </c>
      <c r="M9" s="35">
        <f t="shared" ref="M9:M18" si="0">H9*J9+I9*K9+L9</f>
        <v>765</v>
      </c>
    </row>
    <row r="10" spans="1:13" s="13" customFormat="1" ht="15.95" customHeight="1">
      <c r="A10" s="39">
        <v>2</v>
      </c>
      <c r="B10" s="40">
        <v>44348</v>
      </c>
      <c r="C10" s="41" t="s">
        <v>33</v>
      </c>
      <c r="D10" s="41" t="s">
        <v>21</v>
      </c>
      <c r="E10" s="41" t="s">
        <v>22</v>
      </c>
      <c r="F10" s="41">
        <v>-2122</v>
      </c>
      <c r="G10" s="42">
        <v>80</v>
      </c>
      <c r="H10" s="45">
        <v>80</v>
      </c>
      <c r="I10" s="48"/>
      <c r="J10" s="35">
        <f>VLOOKUP(E10,'[1]  AMRUTANJAN HEALTH CARE LTD'!$C$5:$E$26,3,FALSE)</f>
        <v>50</v>
      </c>
      <c r="K10" s="35">
        <f>VLOOKUP(E10,'[1]  AMRUTANJAN HEALTH CARE LTD'!$C$5:$D$26,2,FALSE)</f>
        <v>60</v>
      </c>
      <c r="L10" s="35">
        <v>45</v>
      </c>
      <c r="M10" s="35">
        <f t="shared" si="0"/>
        <v>4045</v>
      </c>
    </row>
    <row r="11" spans="1:13" s="13" customFormat="1" ht="15.95" customHeight="1">
      <c r="A11" s="39">
        <v>3</v>
      </c>
      <c r="B11" s="40">
        <v>44348</v>
      </c>
      <c r="C11" s="41" t="s">
        <v>34</v>
      </c>
      <c r="D11" s="41" t="s">
        <v>21</v>
      </c>
      <c r="E11" s="41" t="s">
        <v>35</v>
      </c>
      <c r="F11" s="41" t="s">
        <v>36</v>
      </c>
      <c r="G11" s="42">
        <v>25</v>
      </c>
      <c r="H11" s="45">
        <v>25</v>
      </c>
      <c r="I11" s="48"/>
      <c r="J11" s="35">
        <f>VLOOKUP(E11,'[1]  AMRUTANJAN HEALTH CARE LTD'!$C$5:$E$26,3,FALSE)</f>
        <v>60</v>
      </c>
      <c r="K11" s="35">
        <f>VLOOKUP(E11,'[1]  AMRUTANJAN HEALTH CARE LTD'!$C$5:$D$26,2,FALSE)</f>
        <v>70</v>
      </c>
      <c r="L11" s="35">
        <v>45</v>
      </c>
      <c r="M11" s="35">
        <f t="shared" si="0"/>
        <v>1545</v>
      </c>
    </row>
    <row r="12" spans="1:13" s="13" customFormat="1" ht="15.95" customHeight="1">
      <c r="A12" s="39">
        <v>4</v>
      </c>
      <c r="B12" s="40">
        <v>44348</v>
      </c>
      <c r="C12" s="41" t="s">
        <v>37</v>
      </c>
      <c r="D12" s="41" t="s">
        <v>21</v>
      </c>
      <c r="E12" s="41" t="s">
        <v>35</v>
      </c>
      <c r="F12" s="41" t="s">
        <v>38</v>
      </c>
      <c r="G12" s="42">
        <v>3</v>
      </c>
      <c r="H12" s="45">
        <v>3</v>
      </c>
      <c r="I12" s="48"/>
      <c r="J12" s="35">
        <f>VLOOKUP(E12,'[1]  AMRUTANJAN HEALTH CARE LTD'!$C$5:$E$26,3,FALSE)</f>
        <v>60</v>
      </c>
      <c r="K12" s="35">
        <f>VLOOKUP(E12,'[1]  AMRUTANJAN HEALTH CARE LTD'!$C$5:$D$26,2,FALSE)</f>
        <v>70</v>
      </c>
      <c r="L12" s="35">
        <v>45</v>
      </c>
      <c r="M12" s="35">
        <f t="shared" si="0"/>
        <v>225</v>
      </c>
    </row>
    <row r="13" spans="1:13" s="13" customFormat="1" ht="15.95" customHeight="1">
      <c r="A13" s="32">
        <v>5</v>
      </c>
      <c r="B13" s="40">
        <v>44348</v>
      </c>
      <c r="C13" s="41" t="s">
        <v>39</v>
      </c>
      <c r="D13" s="41" t="s">
        <v>21</v>
      </c>
      <c r="E13" s="41" t="s">
        <v>35</v>
      </c>
      <c r="F13" s="41" t="s">
        <v>40</v>
      </c>
      <c r="G13" s="42">
        <v>9</v>
      </c>
      <c r="H13" s="45">
        <v>9</v>
      </c>
      <c r="I13" s="48"/>
      <c r="J13" s="35">
        <f>VLOOKUP(E13,'[1]  AMRUTANJAN HEALTH CARE LTD'!$C$5:$E$26,3,FALSE)</f>
        <v>60</v>
      </c>
      <c r="K13" s="35">
        <f>VLOOKUP(E13,'[1]  AMRUTANJAN HEALTH CARE LTD'!$C$5:$D$26,2,FALSE)</f>
        <v>70</v>
      </c>
      <c r="L13" s="35">
        <v>45</v>
      </c>
      <c r="M13" s="35">
        <f t="shared" si="0"/>
        <v>585</v>
      </c>
    </row>
    <row r="14" spans="1:13" s="13" customFormat="1" ht="15.95" customHeight="1">
      <c r="A14" s="39">
        <v>6</v>
      </c>
      <c r="B14" s="40">
        <v>44351</v>
      </c>
      <c r="C14" s="41" t="s">
        <v>41</v>
      </c>
      <c r="D14" s="41" t="s">
        <v>21</v>
      </c>
      <c r="E14" s="41" t="s">
        <v>35</v>
      </c>
      <c r="F14" s="41" t="s">
        <v>42</v>
      </c>
      <c r="G14" s="42">
        <v>11</v>
      </c>
      <c r="H14" s="45">
        <v>11</v>
      </c>
      <c r="I14" s="48"/>
      <c r="J14" s="35">
        <f>VLOOKUP(E14,'[1]  AMRUTANJAN HEALTH CARE LTD'!$C$5:$E$26,3,FALSE)</f>
        <v>60</v>
      </c>
      <c r="K14" s="35">
        <f>VLOOKUP(E14,'[1]  AMRUTANJAN HEALTH CARE LTD'!$C$5:$D$26,2,FALSE)</f>
        <v>70</v>
      </c>
      <c r="L14" s="35">
        <v>45</v>
      </c>
      <c r="M14" s="35">
        <f t="shared" si="0"/>
        <v>705</v>
      </c>
    </row>
    <row r="15" spans="1:13" s="13" customFormat="1" ht="15.95" customHeight="1">
      <c r="A15" s="39">
        <v>7</v>
      </c>
      <c r="B15" s="40">
        <v>44372</v>
      </c>
      <c r="C15" s="41" t="s">
        <v>43</v>
      </c>
      <c r="D15" s="41" t="s">
        <v>21</v>
      </c>
      <c r="E15" s="41" t="s">
        <v>23</v>
      </c>
      <c r="F15" s="41" t="s">
        <v>44</v>
      </c>
      <c r="G15" s="42">
        <v>6</v>
      </c>
      <c r="H15" s="45"/>
      <c r="I15" s="48">
        <v>6</v>
      </c>
      <c r="J15" s="35">
        <f>VLOOKUP(E15,'[1]  AMRUTANJAN HEALTH CARE LTD'!$C$5:$E$26,3,FALSE)</f>
        <v>60</v>
      </c>
      <c r="K15" s="35">
        <f>VLOOKUP(E15,'[1]  AMRUTANJAN HEALTH CARE LTD'!$C$5:$D$26,2,FALSE)</f>
        <v>70</v>
      </c>
      <c r="L15" s="35">
        <v>45</v>
      </c>
      <c r="M15" s="35">
        <f t="shared" si="0"/>
        <v>465</v>
      </c>
    </row>
    <row r="16" spans="1:13" s="13" customFormat="1" ht="15.95" customHeight="1">
      <c r="A16" s="39">
        <v>8</v>
      </c>
      <c r="B16" s="40">
        <v>44376</v>
      </c>
      <c r="C16" s="52" t="s">
        <v>52</v>
      </c>
      <c r="D16" s="41" t="s">
        <v>21</v>
      </c>
      <c r="E16" s="41" t="s">
        <v>22</v>
      </c>
      <c r="F16" s="41" t="s">
        <v>53</v>
      </c>
      <c r="G16" s="42">
        <v>3</v>
      </c>
      <c r="H16" s="45">
        <v>3</v>
      </c>
      <c r="I16" s="48"/>
      <c r="J16" s="35">
        <f>VLOOKUP(E16,'[1]  AMRUTANJAN HEALTH CARE LTD'!$C$5:$E$26,3,FALSE)</f>
        <v>50</v>
      </c>
      <c r="K16" s="35">
        <f>VLOOKUP(E16,'[1]  AMRUTANJAN HEALTH CARE LTD'!$C$5:$D$26,2,FALSE)</f>
        <v>60</v>
      </c>
      <c r="L16" s="35">
        <v>45</v>
      </c>
      <c r="M16" s="35">
        <f t="shared" si="0"/>
        <v>195</v>
      </c>
    </row>
    <row r="17" spans="1:13" s="13" customFormat="1" ht="15.95" customHeight="1">
      <c r="A17" s="32">
        <v>9</v>
      </c>
      <c r="B17" s="40">
        <v>44377</v>
      </c>
      <c r="C17" s="55" t="s">
        <v>45</v>
      </c>
      <c r="D17" s="55" t="s">
        <v>21</v>
      </c>
      <c r="E17" s="55" t="s">
        <v>35</v>
      </c>
      <c r="F17" s="55" t="s">
        <v>46</v>
      </c>
      <c r="G17" s="56">
        <v>80</v>
      </c>
      <c r="H17" s="57">
        <v>80</v>
      </c>
      <c r="I17" s="58"/>
      <c r="J17" s="59">
        <f>VLOOKUP(E17,'[1]  AMRUTANJAN HEALTH CARE LTD'!$C$5:$E$26,3,FALSE)</f>
        <v>60</v>
      </c>
      <c r="K17" s="59">
        <f>VLOOKUP(E17,'[1]  AMRUTANJAN HEALTH CARE LTD'!$C$5:$D$26,2,FALSE)</f>
        <v>70</v>
      </c>
      <c r="L17" s="59">
        <v>45</v>
      </c>
      <c r="M17" s="59">
        <f t="shared" si="0"/>
        <v>4845</v>
      </c>
    </row>
    <row r="18" spans="1:13" s="13" customFormat="1" ht="15.95" customHeight="1">
      <c r="A18" s="53">
        <v>10</v>
      </c>
      <c r="B18" s="54">
        <v>44377</v>
      </c>
      <c r="C18" s="61" t="s">
        <v>47</v>
      </c>
      <c r="D18" s="61" t="s">
        <v>21</v>
      </c>
      <c r="E18" s="61" t="s">
        <v>35</v>
      </c>
      <c r="F18" s="61" t="s">
        <v>48</v>
      </c>
      <c r="G18" s="45">
        <v>18</v>
      </c>
      <c r="H18" s="45">
        <v>15</v>
      </c>
      <c r="I18" s="48">
        <v>3</v>
      </c>
      <c r="J18" s="35">
        <f>VLOOKUP(E18,'[1]  AMRUTANJAN HEALTH CARE LTD'!$C$5:$E$26,3,FALSE)</f>
        <v>60</v>
      </c>
      <c r="K18" s="35">
        <f>VLOOKUP(E18,'[1]  AMRUTANJAN HEALTH CARE LTD'!$C$5:$D$26,2,FALSE)</f>
        <v>70</v>
      </c>
      <c r="L18" s="35">
        <v>45</v>
      </c>
      <c r="M18" s="35">
        <f t="shared" si="0"/>
        <v>1155</v>
      </c>
    </row>
    <row r="19" spans="1:13" s="13" customFormat="1" ht="15.95" customHeight="1">
      <c r="A19" s="64" t="s">
        <v>54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6"/>
      <c r="M19" s="60">
        <f>SUM(M9:M18)</f>
        <v>14530</v>
      </c>
    </row>
    <row r="20" spans="1:13" customFormat="1" ht="15.95" customHeight="1">
      <c r="G20" s="37">
        <v>247</v>
      </c>
      <c r="H20" s="43"/>
      <c r="I20" s="43"/>
    </row>
    <row r="21" spans="1:13" ht="15.95" customHeight="1">
      <c r="A21" s="3"/>
      <c r="B21" s="62" t="s">
        <v>10</v>
      </c>
      <c r="C21" s="62"/>
      <c r="D21" s="62"/>
      <c r="E21" s="62"/>
      <c r="F21" s="62"/>
      <c r="G21" s="62"/>
      <c r="H21" s="62"/>
      <c r="I21" s="62"/>
      <c r="J21" s="62"/>
      <c r="K21" s="62"/>
      <c r="L21" s="34"/>
    </row>
    <row r="22" spans="1:13" ht="15.95" customHeight="1">
      <c r="A22" s="34"/>
      <c r="B22" s="33"/>
      <c r="C22" s="34"/>
      <c r="D22" s="34"/>
      <c r="E22" s="34"/>
      <c r="F22" s="34"/>
      <c r="G22" s="34"/>
      <c r="H22" s="34"/>
      <c r="I22" s="34"/>
      <c r="J22" s="34"/>
    </row>
    <row r="23" spans="1:13" ht="15.95" customHeight="1">
      <c r="A23" s="14" t="s">
        <v>11</v>
      </c>
      <c r="B23" s="22"/>
      <c r="C23" s="23"/>
      <c r="D23" s="24"/>
      <c r="E23" s="21"/>
      <c r="F23" s="21"/>
      <c r="G23" s="25"/>
      <c r="H23" s="25"/>
      <c r="I23" s="25"/>
      <c r="J23" s="26"/>
    </row>
    <row r="24" spans="1:13" ht="15.95" customHeight="1">
      <c r="A24" s="21" t="s">
        <v>12</v>
      </c>
      <c r="B24" s="63" t="s">
        <v>19</v>
      </c>
      <c r="C24" s="63"/>
      <c r="D24" s="63"/>
      <c r="E24" s="63"/>
      <c r="F24" s="63"/>
      <c r="G24" s="63"/>
      <c r="H24" s="63"/>
      <c r="I24" s="63"/>
      <c r="J24" s="63"/>
      <c r="K24" s="63"/>
      <c r="L24" s="33"/>
    </row>
    <row r="25" spans="1:13" ht="15.95" customHeight="1">
      <c r="A25" s="20" t="s">
        <v>13</v>
      </c>
    </row>
    <row r="26" spans="1:13" ht="15.95" customHeight="1">
      <c r="C26" s="14"/>
    </row>
    <row r="27" spans="1:13" ht="15.95" customHeight="1">
      <c r="C27" s="14"/>
    </row>
    <row r="28" spans="1:13" ht="15.95" customHeight="1">
      <c r="A28" s="20" t="s">
        <v>15</v>
      </c>
      <c r="C28" s="14"/>
    </row>
    <row r="29" spans="1:13" ht="15.95" customHeight="1">
      <c r="C29" s="14"/>
    </row>
    <row r="30" spans="1:13" ht="15.95" customHeight="1">
      <c r="C30" s="14"/>
    </row>
    <row r="31" spans="1:13" ht="15.95" customHeight="1">
      <c r="C31" s="14"/>
    </row>
    <row r="32" spans="1:13" ht="15.95" customHeight="1">
      <c r="C32" s="14"/>
    </row>
    <row r="33" spans="3:3" ht="15.95" customHeight="1">
      <c r="C33" s="14"/>
    </row>
    <row r="34" spans="3:3" ht="15.95" customHeight="1">
      <c r="C34" s="14"/>
    </row>
    <row r="35" spans="3:3" ht="15.95" customHeight="1">
      <c r="C35" s="14"/>
    </row>
    <row r="36" spans="3:3" ht="15.95" customHeight="1">
      <c r="C36" s="14"/>
    </row>
    <row r="37" spans="3:3" ht="15.95" customHeight="1">
      <c r="C37" s="14"/>
    </row>
    <row r="38" spans="3:3" ht="15.95" customHeight="1">
      <c r="C38" s="14"/>
    </row>
    <row r="39" spans="3:3" ht="15.95" customHeight="1">
      <c r="C39" s="14"/>
    </row>
    <row r="40" spans="3:3" ht="15.95" customHeight="1">
      <c r="C40" s="14"/>
    </row>
  </sheetData>
  <sortState ref="B9:M18">
    <sortCondition ref="B9:B18"/>
  </sortState>
  <mergeCells count="4">
    <mergeCell ref="B21:K21"/>
    <mergeCell ref="B24:K24"/>
    <mergeCell ref="A19:L19"/>
    <mergeCell ref="H5:J5"/>
  </mergeCells>
  <conditionalFormatting sqref="C22:C23 C9:C18 C1:C7 C25:C1048576">
    <cfRule type="duplicateValues" dxfId="16" priority="25"/>
  </conditionalFormatting>
  <conditionalFormatting sqref="F22:F23 F25:F1048576 F1:F7 F9:F17">
    <cfRule type="duplicateValues" dxfId="15" priority="24"/>
  </conditionalFormatting>
  <conditionalFormatting sqref="C20:C1048576 C1:C7 C9:C18">
    <cfRule type="duplicateValues" dxfId="14" priority="9"/>
  </conditionalFormatting>
  <conditionalFormatting sqref="F20:F1048576 F1:F7 F9:F17">
    <cfRule type="duplicateValues" dxfId="13" priority="6"/>
    <cfRule type="duplicateValues" dxfId="12" priority="7"/>
  </conditionalFormatting>
  <conditionalFormatting sqref="G6:J7">
    <cfRule type="duplicateValues" dxfId="11" priority="546" stopIfTrue="1"/>
  </conditionalFormatting>
  <conditionalFormatting sqref="G6:J7">
    <cfRule type="duplicateValues" dxfId="10" priority="547" stopIfTrue="1"/>
    <cfRule type="duplicateValues" dxfId="9" priority="548" stopIfTrue="1"/>
  </conditionalFormatting>
  <conditionalFormatting sqref="C9:C18">
    <cfRule type="duplicateValues" dxfId="8" priority="686"/>
  </conditionalFormatting>
  <conditionalFormatting sqref="F9:F17">
    <cfRule type="duplicateValues" dxfId="7" priority="687"/>
  </conditionalFormatting>
  <conditionalFormatting sqref="C28:C38">
    <cfRule type="duplicateValues" dxfId="6" priority="5"/>
  </conditionalFormatting>
  <conditionalFormatting sqref="C18">
    <cfRule type="duplicateValues" dxfId="5" priority="4"/>
  </conditionalFormatting>
  <conditionalFormatting sqref="C26:C40">
    <cfRule type="duplicateValues" dxfId="4" priority="3"/>
  </conditionalFormatting>
  <conditionalFormatting sqref="C26:C40">
    <cfRule type="duplicateValues" dxfId="3" priority="1"/>
    <cfRule type="duplicateValues" dxfId="2" priority="2"/>
  </conditionalFormatting>
  <conditionalFormatting sqref="C22:C23 C1:C7 C25:C65418">
    <cfRule type="duplicateValues" dxfId="1" priority="723" stopIfTrue="1"/>
  </conditionalFormatting>
  <conditionalFormatting sqref="C22:C23 C25:C65418">
    <cfRule type="duplicateValues" dxfId="0" priority="726" stopIfTrue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24:B24"/>
    <dataValidation type="custom" errorStyle="information" allowBlank="1" showInputMessage="1" showErrorMessage="1" errorTitle="PRAGATI LOGISTICS" error="QUERRY :&#10;CONTACT: ADMIN@PRAGATILOGISTICS.IN  // PRAGATILOGISTICSCTC@GMAIL.COM&#10;" sqref="A23:J23">
      <formula1>"SFEDF"</formula1>
    </dataValidation>
    <dataValidation type="custom" allowBlank="1" showInputMessage="1" showErrorMessage="1" sqref="A22 B21:B22 C22:J22">
      <formula1>"FSDGEDGEWG"</formula1>
    </dataValidation>
  </dataValidations>
  <printOptions horizontalCentered="1"/>
  <pageMargins left="7.8740157480315001E-2" right="3.9370078740157501E-2" top="1.25" bottom="0.511811023622047" header="0.196850393700787" footer="0.31496062992126"/>
  <pageSetup paperSize="9" orientation="landscape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2021-07-09T17:16:06Z</cp:lastPrinted>
  <dcterms:created xsi:type="dcterms:W3CDTF">2010-04-08T11:28:01Z</dcterms:created>
  <dcterms:modified xsi:type="dcterms:W3CDTF">2021-07-10T13:29:05Z</dcterms:modified>
</cp:coreProperties>
</file>