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Consignment!$A$3:$O$57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4" i="1" l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K46" i="1"/>
  <c r="I46" i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K38" i="1"/>
  <c r="I38" i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K30" i="1"/>
  <c r="I30" i="1"/>
  <c r="I29" i="1"/>
  <c r="K29" i="1" s="1"/>
  <c r="I28" i="1"/>
  <c r="K28" i="1" s="1"/>
  <c r="I27" i="1"/>
  <c r="K27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53" i="1" l="1"/>
</calcChain>
</file>

<file path=xl/sharedStrings.xml><?xml version="1.0" encoding="utf-8"?>
<sst xmlns="http://schemas.openxmlformats.org/spreadsheetml/2006/main" count="274" uniqueCount="161">
  <si>
    <t>BATTERY</t>
  </si>
  <si>
    <t>SL</t>
  </si>
  <si>
    <t>DATE</t>
  </si>
  <si>
    <t>LR NO</t>
  </si>
  <si>
    <t>INV NO</t>
  </si>
  <si>
    <t>FROM</t>
  </si>
  <si>
    <t>CASE</t>
  </si>
  <si>
    <t>KENDRAPARA</t>
  </si>
  <si>
    <t>NARSINGHPUR</t>
  </si>
  <si>
    <t>JAJPUR ROAD</t>
  </si>
  <si>
    <t>JAJPUR TOWN</t>
  </si>
  <si>
    <t>DHENKANAL</t>
  </si>
  <si>
    <t>JARKA</t>
  </si>
  <si>
    <t>ATHAGARH</t>
  </si>
  <si>
    <t>KANPUR</t>
  </si>
  <si>
    <t>ANGUL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</si>
  <si>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</si>
  <si>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</si>
  <si>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</si>
  <si>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</si>
  <si>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</si>
  <si>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</si>
  <si>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</si>
  <si>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</si>
  <si>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</si>
  <si>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 xml:space="preserve">To, 
ORISSA SALES NETWORK I PRIVATE LIMITED
Address: HOLDING NO.204, WARD NO.20 
FRIENDS COLONY CANAL ROAD 753001 CUTTACK,9437013276
GST No:21AAACO8835E1ZP
</t>
  </si>
  <si>
    <t>PANIKOILI</t>
  </si>
  <si>
    <t>BRAHMAGIRI</t>
  </si>
  <si>
    <t>Invoice
PRAGATI LOGISTICS,
SAMANTA SAHI KHUNTIA LANE,8984191006
GST :21AGHPB9356M1Z9</t>
  </si>
  <si>
    <t>Declaration � Kindly verify and confirm before 20/11/2025</t>
  </si>
  <si>
    <t>08/10/2025</t>
  </si>
  <si>
    <t>PL/DO/10187</t>
  </si>
  <si>
    <t>3250</t>
  </si>
  <si>
    <t>SAKHIGOPAL</t>
  </si>
  <si>
    <t>PL/DO/10210</t>
  </si>
  <si>
    <t>3322</t>
  </si>
  <si>
    <t>PL/DO/10214</t>
  </si>
  <si>
    <t>3316</t>
  </si>
  <si>
    <t>PL/DO/10243</t>
  </si>
  <si>
    <t>3318</t>
  </si>
  <si>
    <t>SIMINAI</t>
  </si>
  <si>
    <t>PL/DO/10244</t>
  </si>
  <si>
    <t>3241</t>
  </si>
  <si>
    <t>BHUBAN</t>
  </si>
  <si>
    <t>PL/DO/10245</t>
  </si>
  <si>
    <t>3326</t>
  </si>
  <si>
    <t>09/10/2025</t>
  </si>
  <si>
    <t>PL/DO/10314</t>
  </si>
  <si>
    <t>3344</t>
  </si>
  <si>
    <t>PL/DO/10315</t>
  </si>
  <si>
    <t>3325</t>
  </si>
  <si>
    <t>PL/DO/10316</t>
  </si>
  <si>
    <t>3341</t>
  </si>
  <si>
    <t>JAGATSINGHPUR</t>
  </si>
  <si>
    <t>11/10/2025</t>
  </si>
  <si>
    <t>PL/JA/12377</t>
  </si>
  <si>
    <t>3371</t>
  </si>
  <si>
    <t>PL/JA/12378</t>
  </si>
  <si>
    <t>3369</t>
  </si>
  <si>
    <t>CHANDPUR</t>
  </si>
  <si>
    <t>PL/JA/12379</t>
  </si>
  <si>
    <t>3370</t>
  </si>
  <si>
    <t>PATTAMUNDAI</t>
  </si>
  <si>
    <t>13/10/2025</t>
  </si>
  <si>
    <t>PL/DO/10489</t>
  </si>
  <si>
    <t>3430</t>
  </si>
  <si>
    <t>PL/DO/10496</t>
  </si>
  <si>
    <t>3412</t>
  </si>
  <si>
    <t>PL/DO/10497</t>
  </si>
  <si>
    <t>3421</t>
  </si>
  <si>
    <t>PL/DO/10503</t>
  </si>
  <si>
    <t>3425</t>
  </si>
  <si>
    <t>JOGESWARPUR</t>
  </si>
  <si>
    <t>PL/DO/10510</t>
  </si>
  <si>
    <t>3423</t>
  </si>
  <si>
    <t>KAKATPUR</t>
  </si>
  <si>
    <t>14/10/2025</t>
  </si>
  <si>
    <t>PL/DO/10535</t>
  </si>
  <si>
    <t>3447</t>
  </si>
  <si>
    <t>PHULNAKHARA</t>
  </si>
  <si>
    <t>PL/DO/10536</t>
  </si>
  <si>
    <t>3448</t>
  </si>
  <si>
    <t>PL/DO/10562</t>
  </si>
  <si>
    <t>3450</t>
  </si>
  <si>
    <t>PL/MA/07182</t>
  </si>
  <si>
    <t>3463</t>
  </si>
  <si>
    <t>15/10/2025</t>
  </si>
  <si>
    <t>PL/DO/10596</t>
  </si>
  <si>
    <t>3473</t>
  </si>
  <si>
    <t>17/10/2025</t>
  </si>
  <si>
    <t>PL/DO/10699</t>
  </si>
  <si>
    <t>3503</t>
  </si>
  <si>
    <t>PL/DO/10700</t>
  </si>
  <si>
    <t>3291</t>
  </si>
  <si>
    <t>PL/DO/10711</t>
  </si>
  <si>
    <t>3484</t>
  </si>
  <si>
    <t>PIPILI</t>
  </si>
  <si>
    <t>18/10/2025</t>
  </si>
  <si>
    <t>PL/DO/10765</t>
  </si>
  <si>
    <t>3253</t>
  </si>
  <si>
    <t>PL/MA/07349</t>
  </si>
  <si>
    <t>3509</t>
  </si>
  <si>
    <t>PL/MA/07356</t>
  </si>
  <si>
    <t>3510</t>
  </si>
  <si>
    <t>22/10/2025</t>
  </si>
  <si>
    <t>PL/DO/10852</t>
  </si>
  <si>
    <t>3545</t>
  </si>
  <si>
    <t>PL/DO/10857</t>
  </si>
  <si>
    <t>3535</t>
  </si>
  <si>
    <t>23/10/2025</t>
  </si>
  <si>
    <t>PL/DO/10930</t>
  </si>
  <si>
    <t>3551</t>
  </si>
  <si>
    <t>PL/DO/10932</t>
  </si>
  <si>
    <t>3557</t>
  </si>
  <si>
    <t>RAMCHANDRAPUR</t>
  </si>
  <si>
    <t>PL/DO/11064</t>
  </si>
  <si>
    <t>3521</t>
  </si>
  <si>
    <t>BANKI</t>
  </si>
  <si>
    <t>24/10/2025</t>
  </si>
  <si>
    <t>PL/DO/11023</t>
  </si>
  <si>
    <t>3593</t>
  </si>
  <si>
    <t>25/10/2025</t>
  </si>
  <si>
    <t>PL/DO/10958</t>
  </si>
  <si>
    <t>3598</t>
  </si>
  <si>
    <t>PL/DO/10986</t>
  </si>
  <si>
    <t>3562</t>
  </si>
  <si>
    <t>PL/DO/11065</t>
  </si>
  <si>
    <t>3597</t>
  </si>
  <si>
    <t>PAGA</t>
  </si>
  <si>
    <t>26/10/2025</t>
  </si>
  <si>
    <t>PL/JA/13105</t>
  </si>
  <si>
    <t>3549</t>
  </si>
  <si>
    <t>PL/JA/13106</t>
  </si>
  <si>
    <t>3497</t>
  </si>
  <si>
    <t>PARADEEP</t>
  </si>
  <si>
    <t>28/10/2025</t>
  </si>
  <si>
    <t>PL/DO/11177</t>
  </si>
  <si>
    <t>3646</t>
  </si>
  <si>
    <t>PL/DO/11186</t>
  </si>
  <si>
    <t>3642</t>
  </si>
  <si>
    <t>RAGHUNATHPUR</t>
  </si>
  <si>
    <t>PL/DO/11192</t>
  </si>
  <si>
    <t>3652</t>
  </si>
  <si>
    <t>KALAPATHAR</t>
  </si>
  <si>
    <t>PL/DO/11197</t>
  </si>
  <si>
    <t>3645</t>
  </si>
  <si>
    <t>PL/DO/11198</t>
  </si>
  <si>
    <t>3641</t>
  </si>
  <si>
    <t>CHANDOLA</t>
  </si>
  <si>
    <t>29/10/2025</t>
  </si>
  <si>
    <t>PL/DO/11218</t>
  </si>
  <si>
    <t>3662</t>
  </si>
  <si>
    <t>31/10/2025</t>
  </si>
  <si>
    <t>PL/DO/11368</t>
  </si>
  <si>
    <t>3716</t>
  </si>
  <si>
    <t>PL/DO/11387</t>
  </si>
  <si>
    <t>3730</t>
  </si>
  <si>
    <t>PL/DO/11388</t>
  </si>
  <si>
    <t>3731</t>
  </si>
  <si>
    <t>(RUPEES THIRTY THOUSAND TWO HUNDRED THIRTY EIGHT ONLY)</t>
  </si>
  <si>
    <t>Bill Date: 31/10/2025
Bill NO :  19450
Total Amount: 30238.00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</si>
</sst>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0" fontId="2" fillId="0" borderId="1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2" fontId="0" fillId="0" borderId="22" xfId="0" applyNumberFormat="1" applyFont="1" applyBorder="1"/>
    <xf numFmtId="0" fontId="0" fillId="0" borderId="16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1" fillId="0" borderId="8" xfId="0" applyNumberFormat="1" applyFont="1" applyBorder="1" applyAlignment="1">
      <alignment horizontal="right"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0" fontId="0" fillId="0" borderId="26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3" fillId="0" borderId="10" xfId="0" applyNumberFormat="1" applyFont="1" applyBorder="1"/>
    <xf numFmtId="2" fontId="0" fillId="0" borderId="10" xfId="0" applyNumberFormat="1" applyFont="1" applyBorder="1"/>
    <xf numFmtId="0" fontId="1" fillId="0" borderId="1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228599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434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31" workbookViewId="0">
      <selection activeCell="S51" sqref="S51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10.140625" customWidth="1"/>
    <col min="5" max="5" width="6.42578125" bestFit="1" customWidth="1"/>
    <col min="6" max="6" width="20.5703125" bestFit="1" customWidth="1"/>
    <col min="7" max="7" width="6.85546875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82.5" customHeight="1" thickBot="1">
      <c r="A1" s="17"/>
      <c r="B1" s="18"/>
      <c r="C1" s="18"/>
      <c r="D1" s="18"/>
      <c r="E1" s="18"/>
      <c r="F1" s="18"/>
      <c r="G1" s="18"/>
      <c r="H1" s="19"/>
      <c r="I1" s="20" t="s">
        <v>28</v>
      </c>
      <c r="J1" s="21"/>
      <c r="K1" s="21"/>
      <c r="L1" s="22"/>
    </row>
    <row r="2" spans="1:15" s="1" customFormat="1" ht="87" customHeight="1" thickBot="1">
      <c r="A2" s="23" t="s">
        <v>25</v>
      </c>
      <c r="B2" s="18"/>
      <c r="C2" s="18"/>
      <c r="D2" s="18"/>
      <c r="E2" s="18"/>
      <c r="F2" s="18"/>
      <c r="G2" s="18"/>
      <c r="H2" s="19"/>
      <c r="I2" s="20" t="s">
        <v>160</v>
      </c>
      <c r="J2" s="21"/>
      <c r="K2" s="21"/>
      <c r="L2" s="22"/>
      <c r="M2" s="2"/>
      <c r="N2" s="2"/>
      <c r="O2" s="2"/>
    </row>
    <row r="3" spans="1:15" s="3" customFormat="1" ht="15.75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22</v>
      </c>
      <c r="G3" s="5" t="s">
        <v>6</v>
      </c>
      <c r="H3" s="6" t="s">
        <v>17</v>
      </c>
      <c r="I3" s="6" t="s">
        <v>18</v>
      </c>
      <c r="J3" s="6" t="s">
        <v>19</v>
      </c>
      <c r="K3" s="6" t="s">
        <v>20</v>
      </c>
      <c r="L3" s="7" t="s">
        <v>21</v>
      </c>
    </row>
    <row r="4" spans="1:15">
      <c r="A4" s="27">
        <v>1</v>
      </c>
      <c r="B4" s="28" t="s">
        <v>30</v>
      </c>
      <c r="C4" s="28" t="s">
        <v>31</v>
      </c>
      <c r="D4" s="28" t="s">
        <v>32</v>
      </c>
      <c r="E4" s="29" t="s">
        <v>16</v>
      </c>
      <c r="F4" s="28" t="s">
        <v>33</v>
      </c>
      <c r="G4" s="28">
        <v>2</v>
      </c>
      <c r="H4" s="30">
        <v>116</v>
      </c>
      <c r="I4" s="30">
        <f>G4*10</f>
        <v>20</v>
      </c>
      <c r="J4" s="30">
        <v>20</v>
      </c>
      <c r="K4" s="30">
        <f>G4*H4+I4+J4</f>
        <v>272</v>
      </c>
      <c r="L4" s="31" t="s">
        <v>0</v>
      </c>
    </row>
    <row r="5" spans="1:15">
      <c r="A5" s="32">
        <v>2</v>
      </c>
      <c r="B5" s="24" t="s">
        <v>30</v>
      </c>
      <c r="C5" s="24" t="s">
        <v>34</v>
      </c>
      <c r="D5" s="24" t="s">
        <v>35</v>
      </c>
      <c r="E5" s="25" t="s">
        <v>16</v>
      </c>
      <c r="F5" s="24" t="s">
        <v>9</v>
      </c>
      <c r="G5" s="24">
        <v>7</v>
      </c>
      <c r="H5" s="26">
        <v>68</v>
      </c>
      <c r="I5" s="26">
        <f>G5*6</f>
        <v>42</v>
      </c>
      <c r="J5" s="26">
        <v>20</v>
      </c>
      <c r="K5" s="26">
        <f>G5*H5+I5+J5</f>
        <v>538</v>
      </c>
      <c r="L5" s="33"/>
    </row>
    <row r="6" spans="1:15">
      <c r="A6" s="32">
        <v>3</v>
      </c>
      <c r="B6" s="24" t="s">
        <v>30</v>
      </c>
      <c r="C6" s="25" t="s">
        <v>36</v>
      </c>
      <c r="D6" s="24" t="s">
        <v>37</v>
      </c>
      <c r="E6" s="25" t="s">
        <v>16</v>
      </c>
      <c r="F6" s="24" t="s">
        <v>12</v>
      </c>
      <c r="G6" s="24">
        <v>13</v>
      </c>
      <c r="H6" s="26">
        <v>68</v>
      </c>
      <c r="I6" s="26">
        <f>G6*6</f>
        <v>78</v>
      </c>
      <c r="J6" s="26">
        <v>20</v>
      </c>
      <c r="K6" s="26">
        <f>G6*H6+I6+J6</f>
        <v>982</v>
      </c>
      <c r="L6" s="33"/>
    </row>
    <row r="7" spans="1:15">
      <c r="A7" s="32">
        <v>4</v>
      </c>
      <c r="B7" s="24" t="s">
        <v>30</v>
      </c>
      <c r="C7" s="24" t="s">
        <v>38</v>
      </c>
      <c r="D7" s="24" t="s">
        <v>39</v>
      </c>
      <c r="E7" s="25" t="s">
        <v>16</v>
      </c>
      <c r="F7" s="25" t="s">
        <v>40</v>
      </c>
      <c r="G7" s="24">
        <v>4</v>
      </c>
      <c r="H7" s="26">
        <v>125</v>
      </c>
      <c r="I7" s="26">
        <f>G7*10</f>
        <v>40</v>
      </c>
      <c r="J7" s="26">
        <v>20</v>
      </c>
      <c r="K7" s="26">
        <f>G7*H7+I7+J7</f>
        <v>560</v>
      </c>
      <c r="L7" s="33" t="s">
        <v>0</v>
      </c>
    </row>
    <row r="8" spans="1:15">
      <c r="A8" s="32">
        <v>5</v>
      </c>
      <c r="B8" s="24" t="s">
        <v>30</v>
      </c>
      <c r="C8" s="24" t="s">
        <v>41</v>
      </c>
      <c r="D8" s="24" t="s">
        <v>42</v>
      </c>
      <c r="E8" s="25" t="s">
        <v>16</v>
      </c>
      <c r="F8" s="24" t="s">
        <v>43</v>
      </c>
      <c r="G8" s="24">
        <v>2</v>
      </c>
      <c r="H8" s="26">
        <v>145</v>
      </c>
      <c r="I8" s="26">
        <f>G8*10</f>
        <v>20</v>
      </c>
      <c r="J8" s="26">
        <v>20</v>
      </c>
      <c r="K8" s="26">
        <f>G8*H8+I8+J8</f>
        <v>330</v>
      </c>
      <c r="L8" s="33" t="s">
        <v>0</v>
      </c>
    </row>
    <row r="9" spans="1:15">
      <c r="A9" s="32">
        <v>6</v>
      </c>
      <c r="B9" s="24" t="s">
        <v>30</v>
      </c>
      <c r="C9" s="24" t="s">
        <v>44</v>
      </c>
      <c r="D9" s="24" t="s">
        <v>45</v>
      </c>
      <c r="E9" s="25" t="s">
        <v>16</v>
      </c>
      <c r="F9" s="24" t="s">
        <v>11</v>
      </c>
      <c r="G9" s="24">
        <v>2</v>
      </c>
      <c r="H9" s="26">
        <v>68</v>
      </c>
      <c r="I9" s="26">
        <f>G9*6</f>
        <v>12</v>
      </c>
      <c r="J9" s="26">
        <v>20</v>
      </c>
      <c r="K9" s="26">
        <f>G9*H9+I9+J9</f>
        <v>168</v>
      </c>
      <c r="L9" s="33"/>
    </row>
    <row r="10" spans="1:15">
      <c r="A10" s="32">
        <v>7</v>
      </c>
      <c r="B10" s="24" t="s">
        <v>46</v>
      </c>
      <c r="C10" s="24" t="s">
        <v>47</v>
      </c>
      <c r="D10" s="24" t="s">
        <v>48</v>
      </c>
      <c r="E10" s="25" t="s">
        <v>16</v>
      </c>
      <c r="F10" s="24" t="s">
        <v>7</v>
      </c>
      <c r="G10" s="24">
        <v>5</v>
      </c>
      <c r="H10" s="26">
        <v>68</v>
      </c>
      <c r="I10" s="26">
        <f>G10*6</f>
        <v>30</v>
      </c>
      <c r="J10" s="26">
        <v>20</v>
      </c>
      <c r="K10" s="26">
        <f>G10*H10+I10+J10</f>
        <v>390</v>
      </c>
      <c r="L10" s="33"/>
    </row>
    <row r="11" spans="1:15">
      <c r="A11" s="32">
        <v>8</v>
      </c>
      <c r="B11" s="24" t="s">
        <v>46</v>
      </c>
      <c r="C11" s="24" t="s">
        <v>49</v>
      </c>
      <c r="D11" s="24" t="s">
        <v>50</v>
      </c>
      <c r="E11" s="25" t="s">
        <v>16</v>
      </c>
      <c r="F11" s="24" t="s">
        <v>13</v>
      </c>
      <c r="G11" s="24">
        <v>4</v>
      </c>
      <c r="H11" s="26">
        <v>70</v>
      </c>
      <c r="I11" s="26">
        <f>G11*6</f>
        <v>24</v>
      </c>
      <c r="J11" s="26">
        <v>20</v>
      </c>
      <c r="K11" s="26">
        <f>G11*H11+I11+J11</f>
        <v>324</v>
      </c>
      <c r="L11" s="33"/>
    </row>
    <row r="12" spans="1:15">
      <c r="A12" s="32">
        <v>9</v>
      </c>
      <c r="B12" s="24" t="s">
        <v>46</v>
      </c>
      <c r="C12" s="24" t="s">
        <v>51</v>
      </c>
      <c r="D12" s="24" t="s">
        <v>52</v>
      </c>
      <c r="E12" s="25" t="s">
        <v>16</v>
      </c>
      <c r="F12" s="24" t="s">
        <v>53</v>
      </c>
      <c r="G12" s="24">
        <v>1</v>
      </c>
      <c r="H12" s="26">
        <v>68</v>
      </c>
      <c r="I12" s="26">
        <f>G12*6</f>
        <v>6</v>
      </c>
      <c r="J12" s="26">
        <v>20</v>
      </c>
      <c r="K12" s="26">
        <f>G12*H12+I12+J12+5</f>
        <v>99</v>
      </c>
      <c r="L12" s="33"/>
    </row>
    <row r="13" spans="1:15">
      <c r="A13" s="32">
        <v>10</v>
      </c>
      <c r="B13" s="24" t="s">
        <v>54</v>
      </c>
      <c r="C13" s="24" t="s">
        <v>55</v>
      </c>
      <c r="D13" s="24" t="s">
        <v>56</v>
      </c>
      <c r="E13" s="25" t="s">
        <v>16</v>
      </c>
      <c r="F13" s="24" t="s">
        <v>26</v>
      </c>
      <c r="G13" s="24">
        <v>8</v>
      </c>
      <c r="H13" s="26">
        <v>68</v>
      </c>
      <c r="I13" s="26">
        <f>G13*6</f>
        <v>48</v>
      </c>
      <c r="J13" s="26">
        <v>20</v>
      </c>
      <c r="K13" s="26">
        <f>G13*H13+I13+J13</f>
        <v>612</v>
      </c>
      <c r="L13" s="33"/>
    </row>
    <row r="14" spans="1:15">
      <c r="A14" s="32">
        <v>11</v>
      </c>
      <c r="B14" s="24" t="s">
        <v>54</v>
      </c>
      <c r="C14" s="24" t="s">
        <v>57</v>
      </c>
      <c r="D14" s="24" t="s">
        <v>58</v>
      </c>
      <c r="E14" s="25" t="s">
        <v>16</v>
      </c>
      <c r="F14" s="24" t="s">
        <v>59</v>
      </c>
      <c r="G14" s="24">
        <v>16</v>
      </c>
      <c r="H14" s="26">
        <v>68</v>
      </c>
      <c r="I14" s="26">
        <f>G14*6</f>
        <v>96</v>
      </c>
      <c r="J14" s="26">
        <v>20</v>
      </c>
      <c r="K14" s="26">
        <f>G14*H14+I14+J14</f>
        <v>1204</v>
      </c>
      <c r="L14" s="33"/>
    </row>
    <row r="15" spans="1:15">
      <c r="A15" s="32">
        <v>12</v>
      </c>
      <c r="B15" s="24" t="s">
        <v>54</v>
      </c>
      <c r="C15" s="24" t="s">
        <v>60</v>
      </c>
      <c r="D15" s="24" t="s">
        <v>61</v>
      </c>
      <c r="E15" s="25" t="s">
        <v>16</v>
      </c>
      <c r="F15" s="24" t="s">
        <v>62</v>
      </c>
      <c r="G15" s="24">
        <v>9</v>
      </c>
      <c r="H15" s="26">
        <v>73.5</v>
      </c>
      <c r="I15" s="26">
        <f>G15*6</f>
        <v>54</v>
      </c>
      <c r="J15" s="26">
        <v>20</v>
      </c>
      <c r="K15" s="26">
        <f>G15*H15+I15+J15</f>
        <v>735.5</v>
      </c>
      <c r="L15" s="33"/>
    </row>
    <row r="16" spans="1:15">
      <c r="A16" s="32">
        <v>13</v>
      </c>
      <c r="B16" s="24" t="s">
        <v>63</v>
      </c>
      <c r="C16" s="24" t="s">
        <v>64</v>
      </c>
      <c r="D16" s="24" t="s">
        <v>65</v>
      </c>
      <c r="E16" s="25" t="s">
        <v>16</v>
      </c>
      <c r="F16" s="25" t="s">
        <v>62</v>
      </c>
      <c r="G16" s="24">
        <v>12</v>
      </c>
      <c r="H16" s="26">
        <v>73.5</v>
      </c>
      <c r="I16" s="26">
        <f>G16*6</f>
        <v>72</v>
      </c>
      <c r="J16" s="26">
        <v>20</v>
      </c>
      <c r="K16" s="26">
        <f>G16*H16+I16+J16</f>
        <v>974</v>
      </c>
      <c r="L16" s="33"/>
    </row>
    <row r="17" spans="1:12">
      <c r="A17" s="32">
        <v>14</v>
      </c>
      <c r="B17" s="24" t="s">
        <v>63</v>
      </c>
      <c r="C17" s="24" t="s">
        <v>66</v>
      </c>
      <c r="D17" s="24" t="s">
        <v>67</v>
      </c>
      <c r="E17" s="25" t="s">
        <v>16</v>
      </c>
      <c r="F17" s="24" t="s">
        <v>27</v>
      </c>
      <c r="G17" s="24">
        <v>5</v>
      </c>
      <c r="H17" s="26">
        <v>80</v>
      </c>
      <c r="I17" s="26">
        <f>G17*6</f>
        <v>30</v>
      </c>
      <c r="J17" s="26">
        <v>20</v>
      </c>
      <c r="K17" s="26">
        <f>G17*H17+I17+J17</f>
        <v>450</v>
      </c>
      <c r="L17" s="33"/>
    </row>
    <row r="18" spans="1:12">
      <c r="A18" s="32">
        <v>15</v>
      </c>
      <c r="B18" s="24" t="s">
        <v>63</v>
      </c>
      <c r="C18" s="24" t="s">
        <v>68</v>
      </c>
      <c r="D18" s="24" t="s">
        <v>69</v>
      </c>
      <c r="E18" s="25" t="s">
        <v>16</v>
      </c>
      <c r="F18" s="24" t="s">
        <v>27</v>
      </c>
      <c r="G18" s="24">
        <v>7</v>
      </c>
      <c r="H18" s="26">
        <v>80</v>
      </c>
      <c r="I18" s="26">
        <f>G18*6</f>
        <v>42</v>
      </c>
      <c r="J18" s="26">
        <v>20</v>
      </c>
      <c r="K18" s="26">
        <f>G18*H18+I18+J18</f>
        <v>622</v>
      </c>
      <c r="L18" s="33"/>
    </row>
    <row r="19" spans="1:12">
      <c r="A19" s="32">
        <v>16</v>
      </c>
      <c r="B19" s="24" t="s">
        <v>63</v>
      </c>
      <c r="C19" s="24" t="s">
        <v>70</v>
      </c>
      <c r="D19" s="24" t="s">
        <v>71</v>
      </c>
      <c r="E19" s="25" t="s">
        <v>16</v>
      </c>
      <c r="F19" s="24" t="s">
        <v>72</v>
      </c>
      <c r="G19" s="24">
        <v>9</v>
      </c>
      <c r="H19" s="26">
        <v>79</v>
      </c>
      <c r="I19" s="26">
        <f>G19*6</f>
        <v>54</v>
      </c>
      <c r="J19" s="26">
        <v>20</v>
      </c>
      <c r="K19" s="26">
        <f>G19*H19+I19+J19</f>
        <v>785</v>
      </c>
      <c r="L19" s="33"/>
    </row>
    <row r="20" spans="1:12">
      <c r="A20" s="32">
        <v>17</v>
      </c>
      <c r="B20" s="24" t="s">
        <v>63</v>
      </c>
      <c r="C20" s="24" t="s">
        <v>73</v>
      </c>
      <c r="D20" s="24" t="s">
        <v>74</v>
      </c>
      <c r="E20" s="25" t="s">
        <v>16</v>
      </c>
      <c r="F20" s="24" t="s">
        <v>75</v>
      </c>
      <c r="G20" s="24">
        <v>20</v>
      </c>
      <c r="H20" s="26">
        <v>79</v>
      </c>
      <c r="I20" s="26">
        <f>G20*6</f>
        <v>120</v>
      </c>
      <c r="J20" s="26">
        <v>20</v>
      </c>
      <c r="K20" s="26">
        <f>G20*H20+I20+J20</f>
        <v>1720</v>
      </c>
      <c r="L20" s="33"/>
    </row>
    <row r="21" spans="1:12">
      <c r="A21" s="32">
        <v>18</v>
      </c>
      <c r="B21" s="24" t="s">
        <v>76</v>
      </c>
      <c r="C21" s="24" t="s">
        <v>77</v>
      </c>
      <c r="D21" s="24" t="s">
        <v>78</v>
      </c>
      <c r="E21" s="25" t="s">
        <v>16</v>
      </c>
      <c r="F21" s="24" t="s">
        <v>79</v>
      </c>
      <c r="G21" s="24">
        <v>8</v>
      </c>
      <c r="H21" s="26">
        <v>68</v>
      </c>
      <c r="I21" s="26">
        <f>G21*6</f>
        <v>48</v>
      </c>
      <c r="J21" s="26">
        <v>20</v>
      </c>
      <c r="K21" s="26">
        <f>G21*H21+I21+J21</f>
        <v>612</v>
      </c>
      <c r="L21" s="33"/>
    </row>
    <row r="22" spans="1:12">
      <c r="A22" s="32">
        <v>19</v>
      </c>
      <c r="B22" s="24" t="s">
        <v>76</v>
      </c>
      <c r="C22" s="24" t="s">
        <v>80</v>
      </c>
      <c r="D22" s="24" t="s">
        <v>81</v>
      </c>
      <c r="E22" s="25" t="s">
        <v>16</v>
      </c>
      <c r="F22" s="24" t="s">
        <v>79</v>
      </c>
      <c r="G22" s="24">
        <v>8</v>
      </c>
      <c r="H22" s="26">
        <v>68</v>
      </c>
      <c r="I22" s="26">
        <f>G22*6</f>
        <v>48</v>
      </c>
      <c r="J22" s="26">
        <v>20</v>
      </c>
      <c r="K22" s="26">
        <f>G22*H22+I22+J22</f>
        <v>612</v>
      </c>
      <c r="L22" s="33"/>
    </row>
    <row r="23" spans="1:12">
      <c r="A23" s="32">
        <v>20</v>
      </c>
      <c r="B23" s="24" t="s">
        <v>76</v>
      </c>
      <c r="C23" s="24" t="s">
        <v>82</v>
      </c>
      <c r="D23" s="24" t="s">
        <v>83</v>
      </c>
      <c r="E23" s="25" t="s">
        <v>16</v>
      </c>
      <c r="F23" s="24" t="s">
        <v>43</v>
      </c>
      <c r="G23" s="24">
        <v>3</v>
      </c>
      <c r="H23" s="26">
        <v>80</v>
      </c>
      <c r="I23" s="26">
        <f>G23*6</f>
        <v>18</v>
      </c>
      <c r="J23" s="26">
        <v>20</v>
      </c>
      <c r="K23" s="26">
        <f>G23*H23+I23+J23</f>
        <v>278</v>
      </c>
      <c r="L23" s="33"/>
    </row>
    <row r="24" spans="1:12">
      <c r="A24" s="32">
        <v>21</v>
      </c>
      <c r="B24" s="24" t="s">
        <v>76</v>
      </c>
      <c r="C24" s="24" t="s">
        <v>84</v>
      </c>
      <c r="D24" s="24" t="s">
        <v>85</v>
      </c>
      <c r="E24" s="25" t="s">
        <v>16</v>
      </c>
      <c r="F24" s="24" t="s">
        <v>15</v>
      </c>
      <c r="G24" s="24">
        <v>5</v>
      </c>
      <c r="H24" s="26">
        <v>68</v>
      </c>
      <c r="I24" s="26">
        <f>G24*6</f>
        <v>30</v>
      </c>
      <c r="J24" s="26">
        <v>20</v>
      </c>
      <c r="K24" s="26">
        <f>G24*H24+I24+J24</f>
        <v>390</v>
      </c>
      <c r="L24" s="33"/>
    </row>
    <row r="25" spans="1:12">
      <c r="A25" s="32">
        <v>22</v>
      </c>
      <c r="B25" s="24" t="s">
        <v>86</v>
      </c>
      <c r="C25" s="24" t="s">
        <v>87</v>
      </c>
      <c r="D25" s="24" t="s">
        <v>88</v>
      </c>
      <c r="E25" s="25" t="s">
        <v>16</v>
      </c>
      <c r="F25" s="24" t="s">
        <v>14</v>
      </c>
      <c r="G25" s="24">
        <v>6</v>
      </c>
      <c r="H25" s="26">
        <v>145</v>
      </c>
      <c r="I25" s="26">
        <f>G25*10</f>
        <v>60</v>
      </c>
      <c r="J25" s="26">
        <v>0</v>
      </c>
      <c r="K25" s="26">
        <f>G25*H25+I25+J25</f>
        <v>930</v>
      </c>
      <c r="L25" s="33" t="s">
        <v>0</v>
      </c>
    </row>
    <row r="26" spans="1:12">
      <c r="A26" s="32"/>
      <c r="B26" s="24" t="s">
        <v>86</v>
      </c>
      <c r="C26" s="24" t="s">
        <v>87</v>
      </c>
      <c r="D26" s="24" t="s">
        <v>88</v>
      </c>
      <c r="E26" s="25" t="s">
        <v>16</v>
      </c>
      <c r="F26" s="24" t="s">
        <v>14</v>
      </c>
      <c r="G26" s="24">
        <v>6</v>
      </c>
      <c r="H26" s="26">
        <v>85</v>
      </c>
      <c r="I26" s="26">
        <f>G26*6</f>
        <v>36</v>
      </c>
      <c r="J26" s="26">
        <v>20</v>
      </c>
      <c r="K26" s="26">
        <f>G26*H26+I26+J26</f>
        <v>566</v>
      </c>
      <c r="L26" s="33"/>
    </row>
    <row r="27" spans="1:12">
      <c r="A27" s="32">
        <f>A25+1</f>
        <v>23</v>
      </c>
      <c r="B27" s="24" t="s">
        <v>89</v>
      </c>
      <c r="C27" s="24" t="s">
        <v>90</v>
      </c>
      <c r="D27" s="24" t="s">
        <v>91</v>
      </c>
      <c r="E27" s="25" t="s">
        <v>16</v>
      </c>
      <c r="F27" s="24" t="s">
        <v>7</v>
      </c>
      <c r="G27" s="24">
        <v>4</v>
      </c>
      <c r="H27" s="26">
        <v>68</v>
      </c>
      <c r="I27" s="26">
        <f>G27*6</f>
        <v>24</v>
      </c>
      <c r="J27" s="26">
        <v>20</v>
      </c>
      <c r="K27" s="26">
        <f>G27*H27+I27+J27</f>
        <v>316</v>
      </c>
      <c r="L27" s="33"/>
    </row>
    <row r="28" spans="1:12">
      <c r="A28" s="32">
        <f>A27+1</f>
        <v>24</v>
      </c>
      <c r="B28" s="24" t="s">
        <v>89</v>
      </c>
      <c r="C28" s="24" t="s">
        <v>92</v>
      </c>
      <c r="D28" s="24" t="s">
        <v>93</v>
      </c>
      <c r="E28" s="25" t="s">
        <v>16</v>
      </c>
      <c r="F28" s="24" t="s">
        <v>7</v>
      </c>
      <c r="G28" s="24">
        <v>3</v>
      </c>
      <c r="H28" s="26">
        <v>116</v>
      </c>
      <c r="I28" s="26">
        <f>G28*10</f>
        <v>30</v>
      </c>
      <c r="J28" s="26">
        <v>20</v>
      </c>
      <c r="K28" s="26">
        <f>G28*H28+I28+J28</f>
        <v>398</v>
      </c>
      <c r="L28" s="33" t="s">
        <v>0</v>
      </c>
    </row>
    <row r="29" spans="1:12">
      <c r="A29" s="32">
        <f t="shared" ref="A29:A52" si="0">A28+1</f>
        <v>25</v>
      </c>
      <c r="B29" s="24" t="s">
        <v>89</v>
      </c>
      <c r="C29" s="24" t="s">
        <v>94</v>
      </c>
      <c r="D29" s="24" t="s">
        <v>95</v>
      </c>
      <c r="E29" s="25" t="s">
        <v>16</v>
      </c>
      <c r="F29" s="24" t="s">
        <v>96</v>
      </c>
      <c r="G29" s="24">
        <v>2</v>
      </c>
      <c r="H29" s="26">
        <v>73.5</v>
      </c>
      <c r="I29" s="26">
        <f>G29*6</f>
        <v>12</v>
      </c>
      <c r="J29" s="26">
        <v>20</v>
      </c>
      <c r="K29" s="26">
        <f>G29*H29+I29+J29</f>
        <v>179</v>
      </c>
      <c r="L29" s="33"/>
    </row>
    <row r="30" spans="1:12">
      <c r="A30" s="32">
        <f t="shared" si="0"/>
        <v>26</v>
      </c>
      <c r="B30" s="24" t="s">
        <v>97</v>
      </c>
      <c r="C30" s="24" t="s">
        <v>98</v>
      </c>
      <c r="D30" s="24" t="s">
        <v>99</v>
      </c>
      <c r="E30" s="25" t="s">
        <v>16</v>
      </c>
      <c r="F30" s="24" t="s">
        <v>62</v>
      </c>
      <c r="G30" s="24">
        <v>2</v>
      </c>
      <c r="H30" s="26">
        <v>73.5</v>
      </c>
      <c r="I30" s="26">
        <f>G30*6</f>
        <v>12</v>
      </c>
      <c r="J30" s="26">
        <v>20</v>
      </c>
      <c r="K30" s="26">
        <f>G30*H30+I30+J30</f>
        <v>179</v>
      </c>
      <c r="L30" s="33"/>
    </row>
    <row r="31" spans="1:12">
      <c r="A31" s="32">
        <f t="shared" si="0"/>
        <v>27</v>
      </c>
      <c r="B31" s="24" t="s">
        <v>97</v>
      </c>
      <c r="C31" s="24" t="s">
        <v>100</v>
      </c>
      <c r="D31" s="24" t="s">
        <v>101</v>
      </c>
      <c r="E31" s="25" t="s">
        <v>16</v>
      </c>
      <c r="F31" s="24" t="s">
        <v>15</v>
      </c>
      <c r="G31" s="24">
        <v>1</v>
      </c>
      <c r="H31" s="26">
        <v>68</v>
      </c>
      <c r="I31" s="26">
        <f>G31*6</f>
        <v>6</v>
      </c>
      <c r="J31" s="26">
        <v>20</v>
      </c>
      <c r="K31" s="26">
        <f>G31*H31+I31+J31+5</f>
        <v>99</v>
      </c>
      <c r="L31" s="33"/>
    </row>
    <row r="32" spans="1:12">
      <c r="A32" s="32">
        <f t="shared" si="0"/>
        <v>28</v>
      </c>
      <c r="B32" s="24" t="s">
        <v>97</v>
      </c>
      <c r="C32" s="24" t="s">
        <v>102</v>
      </c>
      <c r="D32" s="24" t="s">
        <v>103</v>
      </c>
      <c r="E32" s="25" t="s">
        <v>16</v>
      </c>
      <c r="F32" s="24" t="s">
        <v>15</v>
      </c>
      <c r="G32" s="24">
        <v>1</v>
      </c>
      <c r="H32" s="26">
        <v>68</v>
      </c>
      <c r="I32" s="26">
        <f>G32*6</f>
        <v>6</v>
      </c>
      <c r="J32" s="26">
        <v>20</v>
      </c>
      <c r="K32" s="26">
        <f>G32*H32+I32+J32+5</f>
        <v>99</v>
      </c>
      <c r="L32" s="33"/>
    </row>
    <row r="33" spans="1:12">
      <c r="A33" s="32">
        <f t="shared" si="0"/>
        <v>29</v>
      </c>
      <c r="B33" s="24" t="s">
        <v>104</v>
      </c>
      <c r="C33" s="24" t="s">
        <v>105</v>
      </c>
      <c r="D33" s="24" t="s">
        <v>106</v>
      </c>
      <c r="E33" s="25" t="s">
        <v>16</v>
      </c>
      <c r="F33" s="24" t="s">
        <v>9</v>
      </c>
      <c r="G33" s="24">
        <v>4</v>
      </c>
      <c r="H33" s="26">
        <v>68</v>
      </c>
      <c r="I33" s="26">
        <f>G33*6</f>
        <v>24</v>
      </c>
      <c r="J33" s="26">
        <v>20</v>
      </c>
      <c r="K33" s="26">
        <f>G33*H33+I33+J33</f>
        <v>316</v>
      </c>
      <c r="L33" s="33"/>
    </row>
    <row r="34" spans="1:12">
      <c r="A34" s="32">
        <f t="shared" si="0"/>
        <v>30</v>
      </c>
      <c r="B34" s="24" t="s">
        <v>104</v>
      </c>
      <c r="C34" s="24" t="s">
        <v>107</v>
      </c>
      <c r="D34" s="24" t="s">
        <v>108</v>
      </c>
      <c r="E34" s="25" t="s">
        <v>16</v>
      </c>
      <c r="F34" s="24" t="s">
        <v>8</v>
      </c>
      <c r="G34" s="24">
        <v>7</v>
      </c>
      <c r="H34" s="26">
        <v>150</v>
      </c>
      <c r="I34" s="26">
        <f>G34*10</f>
        <v>70</v>
      </c>
      <c r="J34" s="26">
        <v>20</v>
      </c>
      <c r="K34" s="26">
        <f>G34*H34+I34+J34</f>
        <v>1140</v>
      </c>
      <c r="L34" s="33" t="s">
        <v>0</v>
      </c>
    </row>
    <row r="35" spans="1:12">
      <c r="A35" s="32">
        <f t="shared" si="0"/>
        <v>31</v>
      </c>
      <c r="B35" s="24" t="s">
        <v>109</v>
      </c>
      <c r="C35" s="24" t="s">
        <v>110</v>
      </c>
      <c r="D35" s="24" t="s">
        <v>111</v>
      </c>
      <c r="E35" s="25" t="s">
        <v>16</v>
      </c>
      <c r="F35" s="24" t="s">
        <v>62</v>
      </c>
      <c r="G35" s="24">
        <v>2</v>
      </c>
      <c r="H35" s="26">
        <v>73.5</v>
      </c>
      <c r="I35" s="26">
        <f>G35*6</f>
        <v>12</v>
      </c>
      <c r="J35" s="26">
        <v>20</v>
      </c>
      <c r="K35" s="26">
        <f>G35*H35+I35+J35</f>
        <v>179</v>
      </c>
      <c r="L35" s="33"/>
    </row>
    <row r="36" spans="1:12">
      <c r="A36" s="32">
        <f t="shared" si="0"/>
        <v>32</v>
      </c>
      <c r="B36" s="24" t="s">
        <v>109</v>
      </c>
      <c r="C36" s="24" t="s">
        <v>112</v>
      </c>
      <c r="D36" s="24" t="s">
        <v>113</v>
      </c>
      <c r="E36" s="25" t="s">
        <v>16</v>
      </c>
      <c r="F36" s="24" t="s">
        <v>114</v>
      </c>
      <c r="G36" s="24">
        <v>14</v>
      </c>
      <c r="H36" s="26">
        <v>155</v>
      </c>
      <c r="I36" s="26">
        <f>G36*10</f>
        <v>140</v>
      </c>
      <c r="J36" s="26">
        <v>20</v>
      </c>
      <c r="K36" s="26">
        <f>G36*H36+I36+J36</f>
        <v>2330</v>
      </c>
      <c r="L36" s="33" t="s">
        <v>0</v>
      </c>
    </row>
    <row r="37" spans="1:12">
      <c r="A37" s="32">
        <f t="shared" si="0"/>
        <v>33</v>
      </c>
      <c r="B37" s="24" t="s">
        <v>109</v>
      </c>
      <c r="C37" s="24" t="s">
        <v>115</v>
      </c>
      <c r="D37" s="24" t="s">
        <v>116</v>
      </c>
      <c r="E37" s="25" t="s">
        <v>16</v>
      </c>
      <c r="F37" s="24" t="s">
        <v>117</v>
      </c>
      <c r="G37" s="24">
        <v>6</v>
      </c>
      <c r="H37" s="26">
        <v>78</v>
      </c>
      <c r="I37" s="26">
        <f>G37*6</f>
        <v>36</v>
      </c>
      <c r="J37" s="26">
        <v>20</v>
      </c>
      <c r="K37" s="26">
        <f>G37*H37+I37+J37</f>
        <v>524</v>
      </c>
      <c r="L37" s="33"/>
    </row>
    <row r="38" spans="1:12">
      <c r="A38" s="32">
        <f t="shared" si="0"/>
        <v>34</v>
      </c>
      <c r="B38" s="24" t="s">
        <v>118</v>
      </c>
      <c r="C38" s="24" t="s">
        <v>119</v>
      </c>
      <c r="D38" s="24" t="s">
        <v>120</v>
      </c>
      <c r="E38" s="25" t="s">
        <v>16</v>
      </c>
      <c r="F38" s="24" t="s">
        <v>117</v>
      </c>
      <c r="G38" s="24">
        <v>6</v>
      </c>
      <c r="H38" s="26">
        <v>78</v>
      </c>
      <c r="I38" s="26">
        <f>G38*6</f>
        <v>36</v>
      </c>
      <c r="J38" s="26">
        <v>20</v>
      </c>
      <c r="K38" s="26">
        <f>G38*H38+I38+J38</f>
        <v>524</v>
      </c>
      <c r="L38" s="33"/>
    </row>
    <row r="39" spans="1:12">
      <c r="A39" s="32">
        <f t="shared" si="0"/>
        <v>35</v>
      </c>
      <c r="B39" s="24" t="s">
        <v>121</v>
      </c>
      <c r="C39" s="24" t="s">
        <v>122</v>
      </c>
      <c r="D39" s="24" t="s">
        <v>123</v>
      </c>
      <c r="E39" s="25" t="s">
        <v>16</v>
      </c>
      <c r="F39" s="24" t="s">
        <v>9</v>
      </c>
      <c r="G39" s="24">
        <v>7</v>
      </c>
      <c r="H39" s="26">
        <v>116</v>
      </c>
      <c r="I39" s="26">
        <f>G39*10</f>
        <v>70</v>
      </c>
      <c r="J39" s="26">
        <v>20</v>
      </c>
      <c r="K39" s="26">
        <f>G39*H39+I39+J39</f>
        <v>902</v>
      </c>
      <c r="L39" s="33" t="s">
        <v>0</v>
      </c>
    </row>
    <row r="40" spans="1:12">
      <c r="A40" s="32">
        <f t="shared" si="0"/>
        <v>36</v>
      </c>
      <c r="B40" s="24" t="s">
        <v>121</v>
      </c>
      <c r="C40" s="24" t="s">
        <v>124</v>
      </c>
      <c r="D40" s="24" t="s">
        <v>125</v>
      </c>
      <c r="E40" s="25" t="s">
        <v>16</v>
      </c>
      <c r="F40" s="24" t="s">
        <v>75</v>
      </c>
      <c r="G40" s="24">
        <v>3</v>
      </c>
      <c r="H40" s="26">
        <v>79</v>
      </c>
      <c r="I40" s="26">
        <f>G40*6</f>
        <v>18</v>
      </c>
      <c r="J40" s="26">
        <v>20</v>
      </c>
      <c r="K40" s="26">
        <f>G40*H40+I40+J40</f>
        <v>275</v>
      </c>
      <c r="L40" s="33"/>
    </row>
    <row r="41" spans="1:12">
      <c r="A41" s="32">
        <f t="shared" si="0"/>
        <v>37</v>
      </c>
      <c r="B41" s="24" t="s">
        <v>121</v>
      </c>
      <c r="C41" s="24" t="s">
        <v>126</v>
      </c>
      <c r="D41" s="24" t="s">
        <v>127</v>
      </c>
      <c r="E41" s="25" t="s">
        <v>16</v>
      </c>
      <c r="F41" s="24" t="s">
        <v>128</v>
      </c>
      <c r="G41" s="24">
        <v>9</v>
      </c>
      <c r="H41" s="26">
        <v>68</v>
      </c>
      <c r="I41" s="26">
        <f>G41*6</f>
        <v>54</v>
      </c>
      <c r="J41" s="26">
        <v>20</v>
      </c>
      <c r="K41" s="26">
        <f>G41*H41+I41+J41</f>
        <v>686</v>
      </c>
      <c r="L41" s="33"/>
    </row>
    <row r="42" spans="1:12">
      <c r="A42" s="32">
        <f t="shared" si="0"/>
        <v>38</v>
      </c>
      <c r="B42" s="24" t="s">
        <v>129</v>
      </c>
      <c r="C42" s="24" t="s">
        <v>130</v>
      </c>
      <c r="D42" s="24" t="s">
        <v>131</v>
      </c>
      <c r="E42" s="25" t="s">
        <v>16</v>
      </c>
      <c r="F42" s="24" t="s">
        <v>27</v>
      </c>
      <c r="G42" s="24">
        <v>9</v>
      </c>
      <c r="H42" s="26">
        <v>80</v>
      </c>
      <c r="I42" s="26">
        <f>G42*6</f>
        <v>54</v>
      </c>
      <c r="J42" s="26">
        <v>20</v>
      </c>
      <c r="K42" s="26">
        <f>G42*H42+I42+J42</f>
        <v>794</v>
      </c>
      <c r="L42" s="33"/>
    </row>
    <row r="43" spans="1:12">
      <c r="A43" s="32">
        <f t="shared" si="0"/>
        <v>39</v>
      </c>
      <c r="B43" s="24" t="s">
        <v>129</v>
      </c>
      <c r="C43" s="24" t="s">
        <v>132</v>
      </c>
      <c r="D43" s="24" t="s">
        <v>133</v>
      </c>
      <c r="E43" s="25" t="s">
        <v>16</v>
      </c>
      <c r="F43" s="24" t="s">
        <v>134</v>
      </c>
      <c r="G43" s="24">
        <v>3</v>
      </c>
      <c r="H43" s="26">
        <v>68</v>
      </c>
      <c r="I43" s="26">
        <f>G43*6</f>
        <v>18</v>
      </c>
      <c r="J43" s="26">
        <v>20</v>
      </c>
      <c r="K43" s="26">
        <f>G43*H43+I43+J43</f>
        <v>242</v>
      </c>
      <c r="L43" s="33"/>
    </row>
    <row r="44" spans="1:12">
      <c r="A44" s="32">
        <f t="shared" si="0"/>
        <v>40</v>
      </c>
      <c r="B44" s="24" t="s">
        <v>135</v>
      </c>
      <c r="C44" s="24" t="s">
        <v>136</v>
      </c>
      <c r="D44" s="24" t="s">
        <v>137</v>
      </c>
      <c r="E44" s="25" t="s">
        <v>16</v>
      </c>
      <c r="F44" s="24" t="s">
        <v>10</v>
      </c>
      <c r="G44" s="24">
        <v>22</v>
      </c>
      <c r="H44" s="26">
        <v>68</v>
      </c>
      <c r="I44" s="26">
        <f>G44*6</f>
        <v>132</v>
      </c>
      <c r="J44" s="26">
        <v>20</v>
      </c>
      <c r="K44" s="26">
        <f>G44*H44+I44+J44</f>
        <v>1648</v>
      </c>
      <c r="L44" s="33"/>
    </row>
    <row r="45" spans="1:12">
      <c r="A45" s="32">
        <f t="shared" si="0"/>
        <v>41</v>
      </c>
      <c r="B45" s="24" t="s">
        <v>135</v>
      </c>
      <c r="C45" s="24" t="s">
        <v>138</v>
      </c>
      <c r="D45" s="24" t="s">
        <v>139</v>
      </c>
      <c r="E45" s="25" t="s">
        <v>16</v>
      </c>
      <c r="F45" s="24" t="s">
        <v>140</v>
      </c>
      <c r="G45" s="24">
        <v>11</v>
      </c>
      <c r="H45" s="26">
        <v>68</v>
      </c>
      <c r="I45" s="26">
        <f>G45*6</f>
        <v>66</v>
      </c>
      <c r="J45" s="26">
        <v>20</v>
      </c>
      <c r="K45" s="26">
        <f>G45*H45+I45+J45</f>
        <v>834</v>
      </c>
      <c r="L45" s="33"/>
    </row>
    <row r="46" spans="1:12">
      <c r="A46" s="32">
        <f t="shared" si="0"/>
        <v>42</v>
      </c>
      <c r="B46" s="24" t="s">
        <v>135</v>
      </c>
      <c r="C46" s="24" t="s">
        <v>141</v>
      </c>
      <c r="D46" s="24" t="s">
        <v>142</v>
      </c>
      <c r="E46" s="25" t="s">
        <v>16</v>
      </c>
      <c r="F46" s="25" t="s">
        <v>143</v>
      </c>
      <c r="G46" s="24">
        <v>15</v>
      </c>
      <c r="H46" s="26">
        <v>135</v>
      </c>
      <c r="I46" s="26">
        <f>G46*10</f>
        <v>150</v>
      </c>
      <c r="J46" s="26">
        <v>20</v>
      </c>
      <c r="K46" s="26">
        <f>G46*H46+I46+J46</f>
        <v>2195</v>
      </c>
      <c r="L46" s="33" t="s">
        <v>0</v>
      </c>
    </row>
    <row r="47" spans="1:12">
      <c r="A47" s="32">
        <f t="shared" si="0"/>
        <v>43</v>
      </c>
      <c r="B47" s="24" t="s">
        <v>135</v>
      </c>
      <c r="C47" s="24" t="s">
        <v>144</v>
      </c>
      <c r="D47" s="24" t="s">
        <v>145</v>
      </c>
      <c r="E47" s="25" t="s">
        <v>16</v>
      </c>
      <c r="F47" s="24" t="s">
        <v>33</v>
      </c>
      <c r="G47" s="24">
        <v>2</v>
      </c>
      <c r="H47" s="26">
        <v>116</v>
      </c>
      <c r="I47" s="26">
        <f>G47*10</f>
        <v>20</v>
      </c>
      <c r="J47" s="26">
        <v>20</v>
      </c>
      <c r="K47" s="26">
        <f>G47*H47+I47+J47</f>
        <v>272</v>
      </c>
      <c r="L47" s="33" t="s">
        <v>0</v>
      </c>
    </row>
    <row r="48" spans="1:12">
      <c r="A48" s="32">
        <f t="shared" si="0"/>
        <v>44</v>
      </c>
      <c r="B48" s="24" t="s">
        <v>135</v>
      </c>
      <c r="C48" s="24" t="s">
        <v>146</v>
      </c>
      <c r="D48" s="24" t="s">
        <v>147</v>
      </c>
      <c r="E48" s="25" t="s">
        <v>16</v>
      </c>
      <c r="F48" s="25" t="s">
        <v>148</v>
      </c>
      <c r="G48" s="24">
        <v>4</v>
      </c>
      <c r="H48" s="26">
        <v>68</v>
      </c>
      <c r="I48" s="26">
        <f>G48*6</f>
        <v>24</v>
      </c>
      <c r="J48" s="26">
        <v>20</v>
      </c>
      <c r="K48" s="26">
        <f>G48*H48+I48+J48</f>
        <v>316</v>
      </c>
      <c r="L48" s="33"/>
    </row>
    <row r="49" spans="1:12">
      <c r="A49" s="32">
        <f t="shared" si="0"/>
        <v>45</v>
      </c>
      <c r="B49" s="24" t="s">
        <v>149</v>
      </c>
      <c r="C49" s="24" t="s">
        <v>150</v>
      </c>
      <c r="D49" s="24" t="s">
        <v>151</v>
      </c>
      <c r="E49" s="25" t="s">
        <v>16</v>
      </c>
      <c r="F49" s="24" t="s">
        <v>12</v>
      </c>
      <c r="G49" s="24">
        <v>2</v>
      </c>
      <c r="H49" s="26">
        <v>68</v>
      </c>
      <c r="I49" s="26">
        <f>G49*6</f>
        <v>12</v>
      </c>
      <c r="J49" s="26">
        <v>20</v>
      </c>
      <c r="K49" s="26">
        <f>G49*H49+I49+J49</f>
        <v>168</v>
      </c>
      <c r="L49" s="33"/>
    </row>
    <row r="50" spans="1:12">
      <c r="A50" s="32">
        <f t="shared" si="0"/>
        <v>46</v>
      </c>
      <c r="B50" s="24" t="s">
        <v>152</v>
      </c>
      <c r="C50" s="24" t="s">
        <v>153</v>
      </c>
      <c r="D50" s="24" t="s">
        <v>154</v>
      </c>
      <c r="E50" s="25" t="s">
        <v>16</v>
      </c>
      <c r="F50" s="24" t="s">
        <v>12</v>
      </c>
      <c r="G50" s="24">
        <v>4</v>
      </c>
      <c r="H50" s="26">
        <v>68</v>
      </c>
      <c r="I50" s="26">
        <f>G50*6</f>
        <v>24</v>
      </c>
      <c r="J50" s="26">
        <v>20</v>
      </c>
      <c r="K50" s="26">
        <f>G50*H50+I50+J50</f>
        <v>316</v>
      </c>
      <c r="L50" s="33"/>
    </row>
    <row r="51" spans="1:12">
      <c r="A51" s="32">
        <f t="shared" si="0"/>
        <v>47</v>
      </c>
      <c r="B51" s="24" t="s">
        <v>152</v>
      </c>
      <c r="C51" s="24" t="s">
        <v>155</v>
      </c>
      <c r="D51" s="24" t="s">
        <v>156</v>
      </c>
      <c r="E51" s="25" t="s">
        <v>16</v>
      </c>
      <c r="F51" s="24" t="s">
        <v>96</v>
      </c>
      <c r="G51" s="24">
        <v>9</v>
      </c>
      <c r="H51" s="26">
        <v>73.5</v>
      </c>
      <c r="I51" s="26">
        <f>G51*6</f>
        <v>54</v>
      </c>
      <c r="J51" s="26">
        <v>20</v>
      </c>
      <c r="K51" s="26">
        <f>G51*H51+I51+J51</f>
        <v>735.5</v>
      </c>
      <c r="L51" s="33"/>
    </row>
    <row r="52" spans="1:12" ht="15.75" thickBot="1">
      <c r="A52" s="39">
        <f t="shared" si="0"/>
        <v>48</v>
      </c>
      <c r="B52" s="40" t="s">
        <v>152</v>
      </c>
      <c r="C52" s="40" t="s">
        <v>157</v>
      </c>
      <c r="D52" s="40" t="s">
        <v>158</v>
      </c>
      <c r="E52" s="41" t="s">
        <v>16</v>
      </c>
      <c r="F52" s="40" t="s">
        <v>96</v>
      </c>
      <c r="G52" s="40">
        <v>5</v>
      </c>
      <c r="H52" s="42">
        <v>73.5</v>
      </c>
      <c r="I52" s="42">
        <f>G52*6</f>
        <v>30</v>
      </c>
      <c r="J52" s="42">
        <v>20</v>
      </c>
      <c r="K52" s="42">
        <f>G52*H52+I52+J52</f>
        <v>417.5</v>
      </c>
      <c r="L52" s="33"/>
    </row>
    <row r="53" spans="1:12" ht="15.75" thickBot="1">
      <c r="A53" s="44" t="s">
        <v>159</v>
      </c>
      <c r="B53" s="45"/>
      <c r="C53" s="45"/>
      <c r="D53" s="45"/>
      <c r="E53" s="45"/>
      <c r="F53" s="45"/>
      <c r="G53" s="45"/>
      <c r="H53" s="45"/>
      <c r="I53" s="45"/>
      <c r="J53" s="46"/>
      <c r="K53" s="47">
        <f>ROUND(SUM(K4:K52),0)</f>
        <v>30238</v>
      </c>
      <c r="L53" s="34"/>
    </row>
    <row r="54" spans="1:12" ht="15.75" thickBot="1">
      <c r="A54" s="35"/>
      <c r="B54" s="36"/>
      <c r="C54" s="36"/>
      <c r="D54" s="36"/>
      <c r="E54" s="36"/>
      <c r="F54" s="36"/>
      <c r="G54" s="43">
        <f>SUM(G4:G52)</f>
        <v>319</v>
      </c>
      <c r="H54" s="37"/>
      <c r="I54" s="37"/>
      <c r="J54" s="37"/>
      <c r="K54" s="37"/>
      <c r="L54" s="38"/>
    </row>
    <row r="55" spans="1:12" s="1" customFormat="1" ht="14.1" customHeight="1">
      <c r="A55" s="8" t="s">
        <v>23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</row>
    <row r="56" spans="1:12" s="1" customFormat="1" ht="16.5" customHeight="1" thickBot="1">
      <c r="A56" s="11" t="s">
        <v>29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1:12" s="1" customFormat="1" ht="30" customHeight="1" thickBot="1">
      <c r="A57" s="14" t="s">
        <v>24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6"/>
    </row>
  </sheetData>
  <sortState ref="B2:G43">
    <sortCondition ref="B2:B43"/>
  </sortState>
  <mergeCells count="8">
    <mergeCell ref="A55:L55"/>
    <mergeCell ref="A56:L56"/>
    <mergeCell ref="A57:L57"/>
    <mergeCell ref="A1:H1"/>
    <mergeCell ref="I1:L1"/>
    <mergeCell ref="A2:H2"/>
    <mergeCell ref="I2:L2"/>
    <mergeCell ref="A53:J53"/>
  </mergeCells>
  <pageMargins left="0.31496062992125984" right="0.19685039370078741" top="0.98425196850393704" bottom="1.0629921259842521" header="0.31496062992125984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2025-10-15T07:39:25Z</cp:lastPrinted>
  <dcterms:created xsi:type="dcterms:W3CDTF">2025-09-11T10:38:03Z</dcterms:created>
  <dcterms:modified xsi:type="dcterms:W3CDTF">2025-11-11T07:08:06Z</dcterms:modified>
</cp:coreProperties>
</file>