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5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K4" i="1"/>
  <c r="K24" i="1" l="1"/>
</calcChain>
</file>

<file path=xl/sharedStrings.xml><?xml version="1.0" encoding="utf-8"?>
<sst xmlns="http://schemas.openxmlformats.org/spreadsheetml/2006/main" count="117" uniqueCount="79">
  <si>
    <t>INVOICE
PRAGATI LOGISTICS,SAMANTA SAHI KHUNTIA LANE,8984191006
GST No:21AGHPB9356M1Z9</t>
  </si>
  <si>
    <t>11/2/2026</t>
  </si>
  <si>
    <t>SC/5</t>
  </si>
  <si>
    <t>1928</t>
  </si>
  <si>
    <t>13/2/2026</t>
  </si>
  <si>
    <t>SC/10</t>
  </si>
  <si>
    <t>1955/1948</t>
  </si>
  <si>
    <t>20/2/2026</t>
  </si>
  <si>
    <t>114</t>
  </si>
  <si>
    <t>113</t>
  </si>
  <si>
    <t>SC/9</t>
  </si>
  <si>
    <t>1952/1953</t>
  </si>
  <si>
    <t>10/2/2026</t>
  </si>
  <si>
    <t>SC/1</t>
  </si>
  <si>
    <t>1847/1878/1850</t>
  </si>
  <si>
    <t>17/2/2026</t>
  </si>
  <si>
    <t>SC/13</t>
  </si>
  <si>
    <t>1945</t>
  </si>
  <si>
    <t>SC/11</t>
  </si>
  <si>
    <t>1946</t>
  </si>
  <si>
    <t>SC/8</t>
  </si>
  <si>
    <t>1938/1936</t>
  </si>
  <si>
    <t>SC/12</t>
  </si>
  <si>
    <t>1947</t>
  </si>
  <si>
    <t>108</t>
  </si>
  <si>
    <t>109</t>
  </si>
  <si>
    <t>107</t>
  </si>
  <si>
    <t>115</t>
  </si>
  <si>
    <t>SC/7</t>
  </si>
  <si>
    <t>1934</t>
  </si>
  <si>
    <t>SC/3</t>
  </si>
  <si>
    <t>1891/1895</t>
  </si>
  <si>
    <t>Kindly, verify &amp; confirm within 7 days, else GST will be filed by 20th February, 2026. 
GST to be paid by Consignor under Reverse Charge Mechanism(RCM) as per GST.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</si>
  <si>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</si>
  <si>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</si>
  <si>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</si>
  <si>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</si>
  <si>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</si>
  <si>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</si>
  <si>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</si>
  <si>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</si>
  <si>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</si>
  <si>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</si>
  <si>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LR CH.</t>
  </si>
  <si>
    <t>AMT.</t>
  </si>
  <si>
    <t>CTC</t>
  </si>
  <si>
    <t>JEYPORE</t>
  </si>
  <si>
    <t>SC/2</t>
  </si>
  <si>
    <t>1834</t>
  </si>
  <si>
    <t>KALAPATHAR</t>
  </si>
  <si>
    <t>BARASINGHA (ANGUL)</t>
  </si>
  <si>
    <t>SC/4</t>
  </si>
  <si>
    <t>1892/1895</t>
  </si>
  <si>
    <t>GOPINATHPUR (BARAMBA)</t>
  </si>
  <si>
    <t>PALASPUR</t>
  </si>
  <si>
    <t>SC/6</t>
  </si>
  <si>
    <t>1927</t>
  </si>
  <si>
    <t>BHUBANESWAR</t>
  </si>
  <si>
    <t>TALMUL (ANGUL)</t>
  </si>
  <si>
    <t>KESHPUR</t>
  </si>
  <si>
    <t>SALIPUR</t>
  </si>
  <si>
    <t>BALUGAON</t>
  </si>
  <si>
    <t>PL/JA/19559</t>
  </si>
  <si>
    <t>RIAMAL</t>
  </si>
  <si>
    <t>PL/JA/19576</t>
  </si>
  <si>
    <t>ANGUL</t>
  </si>
  <si>
    <t>PL/JA/19577</t>
  </si>
  <si>
    <t>BUDHAPAL</t>
  </si>
  <si>
    <t>PL/JA/19578</t>
  </si>
  <si>
    <t>CHHENDIPADA</t>
  </si>
  <si>
    <t>RANJAGOL</t>
  </si>
  <si>
    <t>PL/JA/19556</t>
  </si>
  <si>
    <t>PL/JA/19557</t>
  </si>
  <si>
    <t>NTPC KANIHA</t>
  </si>
  <si>
    <t>PL/JA/19558</t>
  </si>
  <si>
    <t>PALLAHARA</t>
  </si>
  <si>
    <t>(RUPEES SIXTY FIVE THOUSAND SIX HUNDRED SEVEN ONLY)</t>
  </si>
  <si>
    <t>Bill Date: 28/02/2026
Bill No : 28706
Total Amount: 65607.00</t>
  </si>
  <si>
    <t xml:space="preserve">SAURASHTRA CEMENT LIMITED
ADDRESS:DAHALIABAG BANPUR CUTTACK,9372782614
GST NO:21AAHFS5211J1ZH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</si>
</sst>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vertical="center"/>
    </xf>
    <xf numFmtId="0" fontId="0" fillId="0" borderId="6" xfId="0" applyNumberFormat="1" applyFont="1" applyBorder="1" applyAlignment="1">
      <alignment horizontal="left" vertical="center"/>
    </xf>
    <xf numFmtId="0" fontId="3" fillId="0" borderId="6" xfId="0" applyNumberFormat="1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vertical="center"/>
    </xf>
    <xf numFmtId="164" fontId="0" fillId="0" borderId="11" xfId="0" applyNumberFormat="1" applyFont="1" applyBorder="1" applyAlignment="1">
      <alignment vertical="center"/>
    </xf>
    <xf numFmtId="2" fontId="0" fillId="0" borderId="11" xfId="0" applyNumberFormat="1" applyFont="1" applyBorder="1" applyAlignment="1">
      <alignment vertical="center"/>
    </xf>
    <xf numFmtId="2" fontId="0" fillId="0" borderId="1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wrapText="1"/>
    </xf>
    <xf numFmtId="0" fontId="2" fillId="0" borderId="16" xfId="0" applyNumberFormat="1" applyFont="1" applyBorder="1" applyAlignment="1">
      <alignment horizontal="left" wrapText="1"/>
    </xf>
    <xf numFmtId="0" fontId="2" fillId="0" borderId="17" xfId="0" applyNumberFormat="1" applyFont="1" applyBorder="1" applyAlignment="1">
      <alignment horizontal="left" wrapText="1"/>
    </xf>
    <xf numFmtId="0" fontId="2" fillId="0" borderId="18" xfId="0" applyNumberFormat="1" applyFont="1" applyBorder="1" applyAlignment="1">
      <alignment horizontal="left" wrapText="1"/>
    </xf>
    <xf numFmtId="2" fontId="2" fillId="0" borderId="19" xfId="0" applyNumberFormat="1" applyFont="1" applyBorder="1" applyAlignment="1">
      <alignment horizontal="left" vertical="center" wrapText="1"/>
    </xf>
    <xf numFmtId="2" fontId="2" fillId="0" borderId="19" xfId="0" applyNumberFormat="1" applyFont="1" applyBorder="1" applyAlignment="1">
      <alignment horizontal="left" wrapText="1"/>
    </xf>
    <xf numFmtId="2" fontId="2" fillId="0" borderId="20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381000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339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activeCell="N2" sqref="N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14.85546875" style="1" bestFit="1" customWidth="1"/>
    <col min="5" max="5" width="6.42578125" style="1" bestFit="1" customWidth="1"/>
    <col min="6" max="6" width="16.140625" style="1" bestFit="1" customWidth="1"/>
    <col min="7" max="7" width="6.7109375" style="1" customWidth="1"/>
    <col min="8" max="8" width="9" style="2" customWidth="1"/>
    <col min="9" max="9" width="6.140625" style="2" customWidth="1"/>
    <col min="10" max="10" width="6.85546875" style="2" customWidth="1"/>
    <col min="11" max="11" width="9" style="2" customWidth="1"/>
    <col min="12" max="12" width="9.140625" style="1" customWidth="1"/>
    <col min="13" max="16384" width="9.140625" style="1"/>
  </cols>
  <sheetData>
    <row r="1" spans="1:20" ht="90" customHeight="1" thickBot="1">
      <c r="A1" s="49"/>
      <c r="B1" s="50"/>
      <c r="C1" s="50"/>
      <c r="D1" s="50"/>
      <c r="E1" s="50"/>
      <c r="F1" s="50"/>
      <c r="G1" s="50"/>
      <c r="H1" s="51" t="s">
        <v>0</v>
      </c>
      <c r="I1" s="52"/>
      <c r="J1" s="52"/>
      <c r="K1" s="53"/>
    </row>
    <row r="2" spans="1:20" ht="68.25" customHeight="1" thickBot="1">
      <c r="A2" s="43" t="s">
        <v>78</v>
      </c>
      <c r="B2" s="44"/>
      <c r="C2" s="44"/>
      <c r="D2" s="44"/>
      <c r="E2" s="44"/>
      <c r="F2" s="44"/>
      <c r="G2" s="45"/>
      <c r="H2" s="46" t="s">
        <v>77</v>
      </c>
      <c r="I2" s="47"/>
      <c r="J2" s="47"/>
      <c r="K2" s="48"/>
      <c r="Q2" s="42"/>
      <c r="R2" s="42"/>
      <c r="S2" s="42"/>
      <c r="T2" s="42"/>
    </row>
    <row r="3" spans="1:20" ht="15.75" thickBot="1">
      <c r="A3" s="31" t="s">
        <v>34</v>
      </c>
      <c r="B3" s="32" t="s">
        <v>35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3" t="s">
        <v>41</v>
      </c>
      <c r="I3" s="34" t="s">
        <v>42</v>
      </c>
      <c r="J3" s="34" t="s">
        <v>43</v>
      </c>
      <c r="K3" s="35" t="s">
        <v>44</v>
      </c>
    </row>
    <row r="4" spans="1:20">
      <c r="A4" s="16">
        <v>1</v>
      </c>
      <c r="B4" s="17" t="s">
        <v>12</v>
      </c>
      <c r="C4" s="18" t="s">
        <v>13</v>
      </c>
      <c r="D4" s="17" t="s">
        <v>14</v>
      </c>
      <c r="E4" s="19" t="s">
        <v>45</v>
      </c>
      <c r="F4" s="17" t="s">
        <v>46</v>
      </c>
      <c r="G4" s="17">
        <v>147</v>
      </c>
      <c r="H4" s="20">
        <v>3400</v>
      </c>
      <c r="I4" s="21">
        <v>5.15</v>
      </c>
      <c r="J4" s="21">
        <v>40</v>
      </c>
      <c r="K4" s="22">
        <f>H4*I4</f>
        <v>17510</v>
      </c>
    </row>
    <row r="5" spans="1:20">
      <c r="A5" s="23">
        <f>A4+1</f>
        <v>2</v>
      </c>
      <c r="B5" s="4" t="s">
        <v>1</v>
      </c>
      <c r="C5" s="5" t="s">
        <v>47</v>
      </c>
      <c r="D5" s="4" t="s">
        <v>48</v>
      </c>
      <c r="E5" s="6" t="s">
        <v>45</v>
      </c>
      <c r="F5" s="4" t="s">
        <v>49</v>
      </c>
      <c r="G5" s="4">
        <v>30</v>
      </c>
      <c r="H5" s="7">
        <v>823</v>
      </c>
      <c r="I5" s="8">
        <v>2.15</v>
      </c>
      <c r="J5" s="8">
        <v>40</v>
      </c>
      <c r="K5" s="24">
        <f>H5*I5</f>
        <v>1769.4499999999998</v>
      </c>
    </row>
    <row r="6" spans="1:20" ht="30">
      <c r="A6" s="23">
        <f t="shared" ref="A6:A23" si="0">A5+1</f>
        <v>3</v>
      </c>
      <c r="B6" s="4" t="s">
        <v>1</v>
      </c>
      <c r="C6" s="5" t="s">
        <v>30</v>
      </c>
      <c r="D6" s="4" t="s">
        <v>31</v>
      </c>
      <c r="E6" s="6" t="s">
        <v>45</v>
      </c>
      <c r="F6" s="9" t="s">
        <v>50</v>
      </c>
      <c r="G6" s="4">
        <v>43</v>
      </c>
      <c r="H6" s="7">
        <v>817</v>
      </c>
      <c r="I6" s="8">
        <v>2.5</v>
      </c>
      <c r="J6" s="8">
        <v>40</v>
      </c>
      <c r="K6" s="24">
        <f>H6*I6</f>
        <v>2042.5</v>
      </c>
    </row>
    <row r="7" spans="1:20" ht="30">
      <c r="A7" s="23">
        <f t="shared" si="0"/>
        <v>4</v>
      </c>
      <c r="B7" s="4" t="s">
        <v>1</v>
      </c>
      <c r="C7" s="5" t="s">
        <v>51</v>
      </c>
      <c r="D7" s="4" t="s">
        <v>52</v>
      </c>
      <c r="E7" s="6" t="s">
        <v>45</v>
      </c>
      <c r="F7" s="9" t="s">
        <v>53</v>
      </c>
      <c r="G7" s="4">
        <v>26</v>
      </c>
      <c r="H7" s="7">
        <v>459</v>
      </c>
      <c r="I7" s="8">
        <v>2.15</v>
      </c>
      <c r="J7" s="8">
        <v>40</v>
      </c>
      <c r="K7" s="24">
        <f>H7*I7</f>
        <v>986.84999999999991</v>
      </c>
    </row>
    <row r="8" spans="1:20">
      <c r="A8" s="23">
        <f t="shared" si="0"/>
        <v>5</v>
      </c>
      <c r="B8" s="4" t="s">
        <v>1</v>
      </c>
      <c r="C8" s="5" t="s">
        <v>2</v>
      </c>
      <c r="D8" s="4" t="s">
        <v>3</v>
      </c>
      <c r="E8" s="6" t="s">
        <v>45</v>
      </c>
      <c r="F8" s="4" t="s">
        <v>54</v>
      </c>
      <c r="G8" s="4">
        <v>75</v>
      </c>
      <c r="H8" s="7">
        <v>2508</v>
      </c>
      <c r="I8" s="8">
        <v>1.8</v>
      </c>
      <c r="J8" s="8">
        <v>40</v>
      </c>
      <c r="K8" s="24">
        <f>H8*I8</f>
        <v>4514.4000000000005</v>
      </c>
    </row>
    <row r="9" spans="1:20">
      <c r="A9" s="23">
        <f t="shared" si="0"/>
        <v>6</v>
      </c>
      <c r="B9" s="4" t="s">
        <v>1</v>
      </c>
      <c r="C9" s="5" t="s">
        <v>55</v>
      </c>
      <c r="D9" s="4" t="s">
        <v>56</v>
      </c>
      <c r="E9" s="6" t="s">
        <v>45</v>
      </c>
      <c r="F9" s="4" t="s">
        <v>57</v>
      </c>
      <c r="G9" s="4">
        <v>12</v>
      </c>
      <c r="H9" s="7">
        <v>243</v>
      </c>
      <c r="I9" s="8">
        <v>1.8</v>
      </c>
      <c r="J9" s="8">
        <v>40</v>
      </c>
      <c r="K9" s="24">
        <f>H9*I9</f>
        <v>437.40000000000003</v>
      </c>
    </row>
    <row r="10" spans="1:20">
      <c r="A10" s="23">
        <f t="shared" si="0"/>
        <v>7</v>
      </c>
      <c r="B10" s="4" t="s">
        <v>1</v>
      </c>
      <c r="C10" s="5" t="s">
        <v>28</v>
      </c>
      <c r="D10" s="4" t="s">
        <v>29</v>
      </c>
      <c r="E10" s="6" t="s">
        <v>45</v>
      </c>
      <c r="F10" s="6" t="s">
        <v>58</v>
      </c>
      <c r="G10" s="4">
        <v>149</v>
      </c>
      <c r="H10" s="7">
        <v>4555</v>
      </c>
      <c r="I10" s="8">
        <v>2.5</v>
      </c>
      <c r="J10" s="8">
        <v>40</v>
      </c>
      <c r="K10" s="24">
        <f>H10*I10</f>
        <v>11387.5</v>
      </c>
    </row>
    <row r="11" spans="1:20">
      <c r="A11" s="23">
        <f t="shared" si="0"/>
        <v>8</v>
      </c>
      <c r="B11" s="4" t="s">
        <v>4</v>
      </c>
      <c r="C11" s="5" t="s">
        <v>5</v>
      </c>
      <c r="D11" s="4" t="s">
        <v>6</v>
      </c>
      <c r="E11" s="6" t="s">
        <v>45</v>
      </c>
      <c r="F11" s="4" t="s">
        <v>59</v>
      </c>
      <c r="G11" s="4">
        <v>32</v>
      </c>
      <c r="H11" s="7">
        <v>689.59</v>
      </c>
      <c r="I11" s="8">
        <v>2.5</v>
      </c>
      <c r="J11" s="8">
        <v>40</v>
      </c>
      <c r="K11" s="24">
        <f>H11*I11</f>
        <v>1723.9750000000001</v>
      </c>
    </row>
    <row r="12" spans="1:20">
      <c r="A12" s="23">
        <f t="shared" si="0"/>
        <v>9</v>
      </c>
      <c r="B12" s="4" t="s">
        <v>4</v>
      </c>
      <c r="C12" s="5" t="s">
        <v>20</v>
      </c>
      <c r="D12" s="4" t="s">
        <v>21</v>
      </c>
      <c r="E12" s="6" t="s">
        <v>45</v>
      </c>
      <c r="F12" s="4" t="s">
        <v>60</v>
      </c>
      <c r="G12" s="4">
        <v>68</v>
      </c>
      <c r="H12" s="7">
        <v>1302</v>
      </c>
      <c r="I12" s="8">
        <v>1.8</v>
      </c>
      <c r="J12" s="8">
        <v>40</v>
      </c>
      <c r="K12" s="24">
        <f>H12*I12</f>
        <v>2343.6</v>
      </c>
    </row>
    <row r="13" spans="1:20">
      <c r="A13" s="23">
        <f t="shared" si="0"/>
        <v>10</v>
      </c>
      <c r="B13" s="4" t="s">
        <v>4</v>
      </c>
      <c r="C13" s="5" t="s">
        <v>10</v>
      </c>
      <c r="D13" s="4" t="s">
        <v>11</v>
      </c>
      <c r="E13" s="6" t="s">
        <v>45</v>
      </c>
      <c r="F13" s="4" t="s">
        <v>61</v>
      </c>
      <c r="G13" s="4">
        <v>113</v>
      </c>
      <c r="H13" s="7">
        <v>2120.15</v>
      </c>
      <c r="I13" s="8">
        <v>2.5</v>
      </c>
      <c r="J13" s="8">
        <v>40</v>
      </c>
      <c r="K13" s="24">
        <f>H13*I13</f>
        <v>5300.375</v>
      </c>
    </row>
    <row r="14" spans="1:20">
      <c r="A14" s="23">
        <f t="shared" si="0"/>
        <v>11</v>
      </c>
      <c r="B14" s="4" t="s">
        <v>15</v>
      </c>
      <c r="C14" s="4" t="s">
        <v>62</v>
      </c>
      <c r="D14" s="4" t="s">
        <v>25</v>
      </c>
      <c r="E14" s="6" t="s">
        <v>45</v>
      </c>
      <c r="F14" s="4" t="s">
        <v>63</v>
      </c>
      <c r="G14" s="4">
        <v>22</v>
      </c>
      <c r="H14" s="7">
        <v>475</v>
      </c>
      <c r="I14" s="8">
        <v>3</v>
      </c>
      <c r="J14" s="8">
        <v>40</v>
      </c>
      <c r="K14" s="24">
        <f>H14*I14</f>
        <v>1425</v>
      </c>
    </row>
    <row r="15" spans="1:20">
      <c r="A15" s="23">
        <f t="shared" si="0"/>
        <v>12</v>
      </c>
      <c r="B15" s="4" t="s">
        <v>15</v>
      </c>
      <c r="C15" s="4" t="s">
        <v>64</v>
      </c>
      <c r="D15" s="4" t="s">
        <v>26</v>
      </c>
      <c r="E15" s="6" t="s">
        <v>45</v>
      </c>
      <c r="F15" s="4" t="s">
        <v>65</v>
      </c>
      <c r="G15" s="4">
        <v>15</v>
      </c>
      <c r="H15" s="7">
        <v>300</v>
      </c>
      <c r="I15" s="8">
        <v>2.5</v>
      </c>
      <c r="J15" s="8">
        <v>40</v>
      </c>
      <c r="K15" s="24">
        <f>H15*I15</f>
        <v>750</v>
      </c>
    </row>
    <row r="16" spans="1:20">
      <c r="A16" s="23">
        <f t="shared" si="0"/>
        <v>13</v>
      </c>
      <c r="B16" s="4" t="s">
        <v>15</v>
      </c>
      <c r="C16" s="4" t="s">
        <v>66</v>
      </c>
      <c r="D16" s="4" t="s">
        <v>25</v>
      </c>
      <c r="E16" s="6" t="s">
        <v>45</v>
      </c>
      <c r="F16" s="4" t="s">
        <v>67</v>
      </c>
      <c r="G16" s="4">
        <v>22</v>
      </c>
      <c r="H16" s="7">
        <v>475</v>
      </c>
      <c r="I16" s="8">
        <v>2.5</v>
      </c>
      <c r="J16" s="8">
        <v>40</v>
      </c>
      <c r="K16" s="24">
        <f>H16*I16</f>
        <v>1187.5</v>
      </c>
    </row>
    <row r="17" spans="1:11">
      <c r="A17" s="23">
        <f t="shared" si="0"/>
        <v>14</v>
      </c>
      <c r="B17" s="4" t="s">
        <v>15</v>
      </c>
      <c r="C17" s="4" t="s">
        <v>68</v>
      </c>
      <c r="D17" s="4" t="s">
        <v>24</v>
      </c>
      <c r="E17" s="6" t="s">
        <v>45</v>
      </c>
      <c r="F17" s="4" t="s">
        <v>69</v>
      </c>
      <c r="G17" s="4">
        <v>22</v>
      </c>
      <c r="H17" s="7">
        <v>475</v>
      </c>
      <c r="I17" s="8">
        <v>2.5</v>
      </c>
      <c r="J17" s="8">
        <v>40</v>
      </c>
      <c r="K17" s="24">
        <f>H17*I17</f>
        <v>1187.5</v>
      </c>
    </row>
    <row r="18" spans="1:11">
      <c r="A18" s="23">
        <f t="shared" si="0"/>
        <v>15</v>
      </c>
      <c r="B18" s="4" t="s">
        <v>15</v>
      </c>
      <c r="C18" s="5" t="s">
        <v>18</v>
      </c>
      <c r="D18" s="4" t="s">
        <v>19</v>
      </c>
      <c r="E18" s="6" t="s">
        <v>45</v>
      </c>
      <c r="F18" s="4" t="s">
        <v>65</v>
      </c>
      <c r="G18" s="4">
        <v>57</v>
      </c>
      <c r="H18" s="7">
        <v>1614.06</v>
      </c>
      <c r="I18" s="8">
        <v>2.5</v>
      </c>
      <c r="J18" s="8">
        <v>40</v>
      </c>
      <c r="K18" s="24">
        <f>H18*I18</f>
        <v>4035.1499999999996</v>
      </c>
    </row>
    <row r="19" spans="1:11">
      <c r="A19" s="23">
        <f t="shared" si="0"/>
        <v>16</v>
      </c>
      <c r="B19" s="4" t="s">
        <v>15</v>
      </c>
      <c r="C19" s="5" t="s">
        <v>22</v>
      </c>
      <c r="D19" s="4" t="s">
        <v>23</v>
      </c>
      <c r="E19" s="6" t="s">
        <v>45</v>
      </c>
      <c r="F19" s="4" t="s">
        <v>67</v>
      </c>
      <c r="G19" s="4">
        <v>20</v>
      </c>
      <c r="H19" s="7">
        <v>505</v>
      </c>
      <c r="I19" s="8">
        <v>2.5</v>
      </c>
      <c r="J19" s="8">
        <v>40</v>
      </c>
      <c r="K19" s="24">
        <f>H19*I19</f>
        <v>1262.5</v>
      </c>
    </row>
    <row r="20" spans="1:11">
      <c r="A20" s="23">
        <f t="shared" si="0"/>
        <v>17</v>
      </c>
      <c r="B20" s="4" t="s">
        <v>15</v>
      </c>
      <c r="C20" s="5" t="s">
        <v>16</v>
      </c>
      <c r="D20" s="4" t="s">
        <v>17</v>
      </c>
      <c r="E20" s="6" t="s">
        <v>45</v>
      </c>
      <c r="F20" s="4" t="s">
        <v>70</v>
      </c>
      <c r="G20" s="4">
        <v>70</v>
      </c>
      <c r="H20" s="7">
        <v>2022</v>
      </c>
      <c r="I20" s="8">
        <v>2.15</v>
      </c>
      <c r="J20" s="8">
        <v>40</v>
      </c>
      <c r="K20" s="24">
        <f>H20*I20</f>
        <v>4347.3</v>
      </c>
    </row>
    <row r="21" spans="1:11">
      <c r="A21" s="23">
        <f t="shared" si="0"/>
        <v>18</v>
      </c>
      <c r="B21" s="4" t="s">
        <v>7</v>
      </c>
      <c r="C21" s="4" t="s">
        <v>71</v>
      </c>
      <c r="D21" s="4" t="s">
        <v>9</v>
      </c>
      <c r="E21" s="6" t="s">
        <v>45</v>
      </c>
      <c r="F21" s="4" t="s">
        <v>70</v>
      </c>
      <c r="G21" s="4">
        <v>22</v>
      </c>
      <c r="H21" s="7">
        <v>475</v>
      </c>
      <c r="I21" s="8">
        <v>2.15</v>
      </c>
      <c r="J21" s="8">
        <v>40</v>
      </c>
      <c r="K21" s="24">
        <f>H21*I21</f>
        <v>1021.25</v>
      </c>
    </row>
    <row r="22" spans="1:11">
      <c r="A22" s="23">
        <f t="shared" si="0"/>
        <v>19</v>
      </c>
      <c r="B22" s="4" t="s">
        <v>7</v>
      </c>
      <c r="C22" s="4" t="s">
        <v>72</v>
      </c>
      <c r="D22" s="4" t="s">
        <v>8</v>
      </c>
      <c r="E22" s="6" t="s">
        <v>45</v>
      </c>
      <c r="F22" s="4" t="s">
        <v>73</v>
      </c>
      <c r="G22" s="4">
        <v>22</v>
      </c>
      <c r="H22" s="7">
        <v>475</v>
      </c>
      <c r="I22" s="8">
        <v>2.5</v>
      </c>
      <c r="J22" s="8">
        <v>40</v>
      </c>
      <c r="K22" s="24">
        <f>H22*I22</f>
        <v>1187.5</v>
      </c>
    </row>
    <row r="23" spans="1:11" ht="15.75" thickBot="1">
      <c r="A23" s="25">
        <f t="shared" si="0"/>
        <v>20</v>
      </c>
      <c r="B23" s="26" t="s">
        <v>7</v>
      </c>
      <c r="C23" s="26" t="s">
        <v>74</v>
      </c>
      <c r="D23" s="26" t="s">
        <v>27</v>
      </c>
      <c r="E23" s="27" t="s">
        <v>45</v>
      </c>
      <c r="F23" s="26" t="s">
        <v>75</v>
      </c>
      <c r="G23" s="26">
        <v>22</v>
      </c>
      <c r="H23" s="28">
        <v>475</v>
      </c>
      <c r="I23" s="29">
        <v>2.5</v>
      </c>
      <c r="J23" s="29">
        <v>40</v>
      </c>
      <c r="K23" s="30">
        <f>H23*I23</f>
        <v>1187.5</v>
      </c>
    </row>
    <row r="24" spans="1:11" ht="15.75" thickBot="1">
      <c r="A24" s="37" t="s">
        <v>76</v>
      </c>
      <c r="B24" s="38"/>
      <c r="C24" s="38"/>
      <c r="D24" s="38"/>
      <c r="E24" s="38"/>
      <c r="F24" s="38"/>
      <c r="G24" s="38"/>
      <c r="H24" s="38"/>
      <c r="I24" s="38"/>
      <c r="J24" s="38"/>
      <c r="K24" s="39">
        <f>ROUND(SUM(K4:K23),0)</f>
        <v>65607</v>
      </c>
    </row>
    <row r="25" spans="1:11" s="11" customFormat="1" ht="15.75" thickBot="1">
      <c r="A25" s="40"/>
      <c r="B25" s="10"/>
      <c r="C25" s="10"/>
      <c r="D25" s="10"/>
      <c r="E25" s="10"/>
      <c r="F25" s="10"/>
      <c r="G25" s="36">
        <f>SUM(G4:G23)</f>
        <v>989</v>
      </c>
      <c r="H25" s="10"/>
      <c r="I25" s="10"/>
      <c r="J25" s="10"/>
      <c r="K25" s="41"/>
    </row>
    <row r="26" spans="1:11" s="3" customFormat="1" ht="30" customHeight="1" thickBot="1">
      <c r="A26" s="12" t="s">
        <v>32</v>
      </c>
      <c r="B26" s="13"/>
      <c r="C26" s="13"/>
      <c r="D26" s="13"/>
      <c r="E26" s="13"/>
      <c r="F26" s="13"/>
      <c r="G26" s="13"/>
      <c r="H26" s="14"/>
      <c r="I26" s="14"/>
      <c r="J26" s="14"/>
      <c r="K26" s="15"/>
    </row>
    <row r="27" spans="1:11" s="3" customFormat="1" ht="30" customHeight="1" thickBot="1">
      <c r="A27" s="12" t="s">
        <v>33</v>
      </c>
      <c r="B27" s="13"/>
      <c r="C27" s="13"/>
      <c r="D27" s="13"/>
      <c r="E27" s="13"/>
      <c r="F27" s="13"/>
      <c r="G27" s="13"/>
      <c r="H27" s="14"/>
      <c r="I27" s="14"/>
      <c r="J27" s="14"/>
      <c r="K27" s="15"/>
    </row>
  </sheetData>
  <sortState ref="B4:K23">
    <sortCondition ref="B4:B23"/>
    <sortCondition ref="C4:C23"/>
  </sortState>
  <mergeCells count="7">
    <mergeCell ref="A26:K26"/>
    <mergeCell ref="A27:K27"/>
    <mergeCell ref="A24:J24"/>
    <mergeCell ref="A1:G1"/>
    <mergeCell ref="H1:K1"/>
    <mergeCell ref="A2:G2"/>
    <mergeCell ref="H2:K2"/>
  </mergeCells>
  <pageMargins left="0.33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2026-03-19T14:17:31Z</cp:lastPrinted>
  <dcterms:created xsi:type="dcterms:W3CDTF">2026-03-19T14:19:29Z</dcterms:created>
  <dcterms:modified xsi:type="dcterms:W3CDTF">2026-03-19T14:19:29Z</dcterms:modified>
</cp:coreProperties>
</file>