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J5"/>
  <c r="J6"/>
  <c r="J7"/>
  <c r="J8"/>
  <c r="J9"/>
  <c r="J10"/>
  <c r="J11"/>
  <c r="J12"/>
  <c r="J13"/>
  <c r="J14"/>
  <c r="J15"/>
  <c r="J16"/>
  <c r="I5"/>
  <c r="I6"/>
  <c r="I7"/>
  <c r="I8"/>
  <c r="I9"/>
  <c r="I10"/>
  <c r="I11"/>
  <c r="I12"/>
  <c r="I13"/>
  <c r="I14"/>
  <c r="I15"/>
  <c r="I16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J4"/>
  <c r="I4"/>
  <c r="H4"/>
  <c r="L4" s="1"/>
  <c r="L17" s="1"/>
</calcChain>
</file>

<file path=xl/sharedStrings.xml><?xml version="1.0" encoding="utf-8"?>
<sst xmlns="http://schemas.openxmlformats.org/spreadsheetml/2006/main" count="83" uniqueCount="65">
  <si>
    <t>02/3/2026</t>
  </si>
  <si>
    <t>1243</t>
  </si>
  <si>
    <t>03/3/2026</t>
  </si>
  <si>
    <t>1249</t>
  </si>
  <si>
    <t>10/3/2026</t>
  </si>
  <si>
    <t>1256</t>
  </si>
  <si>
    <t>11/3/2026</t>
  </si>
  <si>
    <t>1269</t>
  </si>
  <si>
    <t>1266</t>
  </si>
  <si>
    <t>21/3/2026</t>
  </si>
  <si>
    <t>1312</t>
  </si>
  <si>
    <t>27/3/2026</t>
  </si>
  <si>
    <t>1336</t>
  </si>
  <si>
    <t>1335</t>
  </si>
  <si>
    <t>30/3/2026</t>
  </si>
  <si>
    <t>1359</t>
  </si>
  <si>
    <t>31/3/2026</t>
  </si>
  <si>
    <t>1</t>
  </si>
  <si>
    <t>18/3/2026</t>
  </si>
  <si>
    <t>1297</t>
  </si>
  <si>
    <t>06/3/2026</t>
  </si>
  <si>
    <t>1248</t>
  </si>
  <si>
    <t>1317</t>
  </si>
  <si>
    <t>DO/17236</t>
  </si>
  <si>
    <t>DO/17258</t>
  </si>
  <si>
    <t>DO/17528</t>
  </si>
  <si>
    <t>DO/17611</t>
  </si>
  <si>
    <t>DO/17651</t>
  </si>
  <si>
    <t>DO/18071</t>
  </si>
  <si>
    <t>DO/18326</t>
  </si>
  <si>
    <t>DO/18327</t>
  </si>
  <si>
    <t>DO/18461</t>
  </si>
  <si>
    <t>DO/18503</t>
  </si>
  <si>
    <t>JA/20976</t>
  </si>
  <si>
    <t>MA/12353</t>
  </si>
  <si>
    <t>MA/12859</t>
  </si>
  <si>
    <t>CHANDIKHOL</t>
  </si>
  <si>
    <t>NIMAPARA</t>
  </si>
  <si>
    <t>KHURDA</t>
  </si>
  <si>
    <t>KENDRAPARA</t>
  </si>
  <si>
    <t>PURI</t>
  </si>
  <si>
    <t>JAGATSINGHPUR</t>
  </si>
  <si>
    <t>AUL</t>
  </si>
  <si>
    <t>BALIAPAL</t>
  </si>
  <si>
    <t>BALASORE</t>
  </si>
  <si>
    <t>BHADRAK</t>
  </si>
  <si>
    <t>CTC</t>
  </si>
  <si>
    <t>RATE</t>
  </si>
  <si>
    <t>HML</t>
  </si>
  <si>
    <t>DD.CH.</t>
  </si>
  <si>
    <t>LR CH.</t>
  </si>
  <si>
    <t>AMT.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</si>
  <si>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</si>
  <si>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</si>
  <si>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</si>
  <si>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</si>
  <si>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</si>
  <si>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</si>
  <si>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</si>
  <si>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</si>
  <si>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</si>
  <si>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</si>
  <si>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(RUPEES TWO THOUSAND SEVEN HUNDRED SIX ONLY)</t>
  </si>
  <si>
    <t>Kindly, verify &amp; confirm within 7 days, else GST will be filed by 20th APRIL, 2026
GST to be paid by Consignor under Reverse Charge Mechanism(RCM) as per GST.</t>
  </si>
  <si>
    <t>Bill Date : 31/03/2026
Bill NO : 29890
Total Amount : 2706.00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</si>
</sst>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/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90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59</v>
      </c>
      <c r="J1" s="17"/>
      <c r="K1" s="17"/>
      <c r="L1" s="17"/>
    </row>
    <row r="2" spans="1:12" s="1" customFormat="1" ht="75" customHeight="1">
      <c r="A2" s="14" t="s">
        <v>60</v>
      </c>
      <c r="B2" s="15"/>
      <c r="C2" s="15"/>
      <c r="D2" s="15"/>
      <c r="E2" s="15"/>
      <c r="F2" s="15"/>
      <c r="G2" s="15"/>
      <c r="H2" s="16"/>
      <c r="I2" s="17" t="s">
        <v>64</v>
      </c>
      <c r="J2" s="17"/>
      <c r="K2" s="17"/>
      <c r="L2" s="17"/>
    </row>
    <row r="3" spans="1:12" s="2" customFormat="1">
      <c r="A3" s="6" t="s">
        <v>52</v>
      </c>
      <c r="B3" s="6" t="s">
        <v>53</v>
      </c>
      <c r="C3" s="6" t="s">
        <v>54</v>
      </c>
      <c r="D3" s="6" t="s">
        <v>55</v>
      </c>
      <c r="E3" s="6" t="s">
        <v>56</v>
      </c>
      <c r="F3" s="6" t="s">
        <v>57</v>
      </c>
      <c r="G3" s="6" t="s">
        <v>58</v>
      </c>
      <c r="H3" s="5" t="s">
        <v>47</v>
      </c>
      <c r="I3" s="5" t="s">
        <v>48</v>
      </c>
      <c r="J3" s="5" t="s">
        <v>49</v>
      </c>
      <c r="K3" s="5" t="s">
        <v>50</v>
      </c>
      <c r="L3" s="5" t="s">
        <v>51</v>
      </c>
    </row>
    <row r="4" spans="1:12">
      <c r="A4" s="3">
        <v>1</v>
      </c>
      <c r="B4" s="3" t="s">
        <v>0</v>
      </c>
      <c r="C4" s="3" t="s">
        <v>23</v>
      </c>
      <c r="D4" s="3" t="s">
        <v>1</v>
      </c>
      <c r="E4" s="4" t="s">
        <v>46</v>
      </c>
      <c r="F4" s="3" t="s">
        <v>36</v>
      </c>
      <c r="G4" s="3">
        <v>3</v>
      </c>
      <c r="H4" s="7">
        <f>VLOOKUP(F4,'[1]PRAGATI DISTRIBUTOR'!$C$3:$E$52,3,FALSE)</f>
        <v>62</v>
      </c>
      <c r="I4" s="7">
        <f t="shared" ref="I4:I16" si="0">G4*1</f>
        <v>3</v>
      </c>
      <c r="J4" s="7">
        <f t="shared" ref="J4:J16" si="1">G4*8</f>
        <v>24</v>
      </c>
      <c r="K4" s="7">
        <v>20</v>
      </c>
      <c r="L4" s="7">
        <f>G4*H4+I4+J4+K4</f>
        <v>233</v>
      </c>
    </row>
    <row r="5" spans="1:12">
      <c r="A5" s="3">
        <v>2</v>
      </c>
      <c r="B5" s="3" t="s">
        <v>2</v>
      </c>
      <c r="C5" s="3" t="s">
        <v>24</v>
      </c>
      <c r="D5" s="3" t="s">
        <v>3</v>
      </c>
      <c r="E5" s="4" t="s">
        <v>46</v>
      </c>
      <c r="F5" s="3" t="s">
        <v>37</v>
      </c>
      <c r="G5" s="3">
        <v>1</v>
      </c>
      <c r="H5" s="7">
        <f>VLOOKUP(F5,'[1]PRAGATI DISTRIBUTOR'!$C$3:$E$52,3,FALSE)</f>
        <v>68</v>
      </c>
      <c r="I5" s="7">
        <f t="shared" si="0"/>
        <v>1</v>
      </c>
      <c r="J5" s="7">
        <f t="shared" si="1"/>
        <v>8</v>
      </c>
      <c r="K5" s="7">
        <v>20</v>
      </c>
      <c r="L5" s="7">
        <f t="shared" ref="L5:L16" si="2">G5*H5+I5+J5+K5</f>
        <v>97</v>
      </c>
    </row>
    <row r="6" spans="1:12">
      <c r="A6" s="3">
        <v>3</v>
      </c>
      <c r="B6" s="3" t="s">
        <v>20</v>
      </c>
      <c r="C6" s="3" t="s">
        <v>34</v>
      </c>
      <c r="D6" s="3" t="s">
        <v>21</v>
      </c>
      <c r="E6" s="4" t="s">
        <v>46</v>
      </c>
      <c r="F6" s="3" t="s">
        <v>44</v>
      </c>
      <c r="G6" s="3">
        <v>3</v>
      </c>
      <c r="H6" s="7">
        <f>VLOOKUP(F6,'[1]PRAGATI DISTRIBUTOR'!$C$3:$E$52,3,FALSE)</f>
        <v>80</v>
      </c>
      <c r="I6" s="7">
        <f t="shared" si="0"/>
        <v>3</v>
      </c>
      <c r="J6" s="7">
        <f t="shared" si="1"/>
        <v>24</v>
      </c>
      <c r="K6" s="7">
        <v>20</v>
      </c>
      <c r="L6" s="7">
        <f t="shared" si="2"/>
        <v>287</v>
      </c>
    </row>
    <row r="7" spans="1:12">
      <c r="A7" s="3">
        <v>4</v>
      </c>
      <c r="B7" s="3" t="s">
        <v>4</v>
      </c>
      <c r="C7" s="3" t="s">
        <v>25</v>
      </c>
      <c r="D7" s="3" t="s">
        <v>5</v>
      </c>
      <c r="E7" s="4" t="s">
        <v>46</v>
      </c>
      <c r="F7" s="3" t="s">
        <v>38</v>
      </c>
      <c r="G7" s="3">
        <v>2</v>
      </c>
      <c r="H7" s="7">
        <f>VLOOKUP(F7,'[1]PRAGATI DISTRIBUTOR'!$C$3:$E$52,3,FALSE)</f>
        <v>62</v>
      </c>
      <c r="I7" s="7">
        <f t="shared" si="0"/>
        <v>2</v>
      </c>
      <c r="J7" s="7">
        <f t="shared" si="1"/>
        <v>16</v>
      </c>
      <c r="K7" s="7">
        <v>20</v>
      </c>
      <c r="L7" s="7">
        <f t="shared" si="2"/>
        <v>162</v>
      </c>
    </row>
    <row r="8" spans="1:12">
      <c r="A8" s="3">
        <v>5</v>
      </c>
      <c r="B8" s="3" t="s">
        <v>4</v>
      </c>
      <c r="C8" s="3" t="s">
        <v>27</v>
      </c>
      <c r="D8" s="3" t="s">
        <v>8</v>
      </c>
      <c r="E8" s="4" t="s">
        <v>46</v>
      </c>
      <c r="F8" s="3" t="s">
        <v>40</v>
      </c>
      <c r="G8" s="3">
        <v>1</v>
      </c>
      <c r="H8" s="7">
        <f>VLOOKUP(F8,'[1]PRAGATI DISTRIBUTOR'!$C$3:$E$52,3,FALSE)</f>
        <v>68</v>
      </c>
      <c r="I8" s="7">
        <f t="shared" si="0"/>
        <v>1</v>
      </c>
      <c r="J8" s="7">
        <f t="shared" si="1"/>
        <v>8</v>
      </c>
      <c r="K8" s="7">
        <v>20</v>
      </c>
      <c r="L8" s="7">
        <f t="shared" si="2"/>
        <v>97</v>
      </c>
    </row>
    <row r="9" spans="1:12">
      <c r="A9" s="3">
        <v>6</v>
      </c>
      <c r="B9" s="3" t="s">
        <v>6</v>
      </c>
      <c r="C9" s="3" t="s">
        <v>26</v>
      </c>
      <c r="D9" s="3" t="s">
        <v>7</v>
      </c>
      <c r="E9" s="4" t="s">
        <v>46</v>
      </c>
      <c r="F9" s="3" t="s">
        <v>39</v>
      </c>
      <c r="G9" s="3">
        <v>3</v>
      </c>
      <c r="H9" s="7">
        <f>VLOOKUP(F9,'[1]PRAGATI DISTRIBUTOR'!$C$3:$E$52,3,FALSE)</f>
        <v>62</v>
      </c>
      <c r="I9" s="7">
        <f t="shared" si="0"/>
        <v>3</v>
      </c>
      <c r="J9" s="7">
        <f t="shared" si="1"/>
        <v>24</v>
      </c>
      <c r="K9" s="7">
        <v>20</v>
      </c>
      <c r="L9" s="7">
        <f t="shared" si="2"/>
        <v>233</v>
      </c>
    </row>
    <row r="10" spans="1:12">
      <c r="A10" s="3">
        <v>7</v>
      </c>
      <c r="B10" s="3" t="s">
        <v>18</v>
      </c>
      <c r="C10" s="3" t="s">
        <v>33</v>
      </c>
      <c r="D10" s="3" t="s">
        <v>19</v>
      </c>
      <c r="E10" s="4" t="s">
        <v>46</v>
      </c>
      <c r="F10" s="3" t="s">
        <v>43</v>
      </c>
      <c r="G10" s="3">
        <v>2</v>
      </c>
      <c r="H10" s="7">
        <f>VLOOKUP(F10,'[1]PRAGATI DISTRIBUTOR'!$C$3:$E$52,3,FALSE)</f>
        <v>80</v>
      </c>
      <c r="I10" s="7">
        <f t="shared" si="0"/>
        <v>2</v>
      </c>
      <c r="J10" s="7">
        <f t="shared" si="1"/>
        <v>16</v>
      </c>
      <c r="K10" s="7">
        <v>20</v>
      </c>
      <c r="L10" s="7">
        <f t="shared" si="2"/>
        <v>198</v>
      </c>
    </row>
    <row r="11" spans="1:12">
      <c r="A11" s="3">
        <v>8</v>
      </c>
      <c r="B11" s="3" t="s">
        <v>9</v>
      </c>
      <c r="C11" s="3" t="s">
        <v>28</v>
      </c>
      <c r="D11" s="3" t="s">
        <v>10</v>
      </c>
      <c r="E11" s="4" t="s">
        <v>46</v>
      </c>
      <c r="F11" s="3" t="s">
        <v>39</v>
      </c>
      <c r="G11" s="3">
        <v>3</v>
      </c>
      <c r="H11" s="7">
        <f>VLOOKUP(F11,'[1]PRAGATI DISTRIBUTOR'!$C$3:$E$52,3,FALSE)</f>
        <v>62</v>
      </c>
      <c r="I11" s="7">
        <f t="shared" si="0"/>
        <v>3</v>
      </c>
      <c r="J11" s="7">
        <f t="shared" si="1"/>
        <v>24</v>
      </c>
      <c r="K11" s="7">
        <v>20</v>
      </c>
      <c r="L11" s="7">
        <f t="shared" si="2"/>
        <v>233</v>
      </c>
    </row>
    <row r="12" spans="1:12">
      <c r="A12" s="3">
        <v>9</v>
      </c>
      <c r="B12" s="3" t="s">
        <v>9</v>
      </c>
      <c r="C12" s="3" t="s">
        <v>35</v>
      </c>
      <c r="D12" s="3" t="s">
        <v>22</v>
      </c>
      <c r="E12" s="4" t="s">
        <v>46</v>
      </c>
      <c r="F12" s="3" t="s">
        <v>45</v>
      </c>
      <c r="G12" s="3">
        <v>2</v>
      </c>
      <c r="H12" s="7">
        <f>VLOOKUP(F12,'[1]PRAGATI DISTRIBUTOR'!$C$3:$E$52,3,FALSE)</f>
        <v>68</v>
      </c>
      <c r="I12" s="7">
        <f t="shared" si="0"/>
        <v>2</v>
      </c>
      <c r="J12" s="7">
        <f t="shared" si="1"/>
        <v>16</v>
      </c>
      <c r="K12" s="7">
        <v>20</v>
      </c>
      <c r="L12" s="7">
        <f t="shared" si="2"/>
        <v>174</v>
      </c>
    </row>
    <row r="13" spans="1:12">
      <c r="A13" s="3">
        <v>10</v>
      </c>
      <c r="B13" s="3" t="s">
        <v>11</v>
      </c>
      <c r="C13" s="3" t="s">
        <v>29</v>
      </c>
      <c r="D13" s="3" t="s">
        <v>12</v>
      </c>
      <c r="E13" s="4" t="s">
        <v>46</v>
      </c>
      <c r="F13" s="3" t="s">
        <v>41</v>
      </c>
      <c r="G13" s="3">
        <v>4</v>
      </c>
      <c r="H13" s="7">
        <f>VLOOKUP(F13,'[1]PRAGATI DISTRIBUTOR'!$C$3:$E$52,3,FALSE)</f>
        <v>62</v>
      </c>
      <c r="I13" s="7">
        <f t="shared" si="0"/>
        <v>4</v>
      </c>
      <c r="J13" s="7">
        <f t="shared" si="1"/>
        <v>32</v>
      </c>
      <c r="K13" s="7">
        <v>20</v>
      </c>
      <c r="L13" s="7">
        <f t="shared" si="2"/>
        <v>304</v>
      </c>
    </row>
    <row r="14" spans="1:12">
      <c r="A14" s="3">
        <v>11</v>
      </c>
      <c r="B14" s="3" t="s">
        <v>11</v>
      </c>
      <c r="C14" s="3" t="s">
        <v>30</v>
      </c>
      <c r="D14" s="3" t="s">
        <v>13</v>
      </c>
      <c r="E14" s="4" t="s">
        <v>46</v>
      </c>
      <c r="F14" s="3" t="s">
        <v>40</v>
      </c>
      <c r="G14" s="3">
        <v>3</v>
      </c>
      <c r="H14" s="7">
        <f>VLOOKUP(F14,'[1]PRAGATI DISTRIBUTOR'!$C$3:$E$52,3,FALSE)</f>
        <v>68</v>
      </c>
      <c r="I14" s="7">
        <f t="shared" si="0"/>
        <v>3</v>
      </c>
      <c r="J14" s="7">
        <f t="shared" si="1"/>
        <v>24</v>
      </c>
      <c r="K14" s="7">
        <v>20</v>
      </c>
      <c r="L14" s="7">
        <f t="shared" si="2"/>
        <v>251</v>
      </c>
    </row>
    <row r="15" spans="1:12">
      <c r="A15" s="3">
        <v>12</v>
      </c>
      <c r="B15" s="3" t="s">
        <v>14</v>
      </c>
      <c r="C15" s="3" t="s">
        <v>31</v>
      </c>
      <c r="D15" s="3" t="s">
        <v>15</v>
      </c>
      <c r="E15" s="4" t="s">
        <v>46</v>
      </c>
      <c r="F15" s="3" t="s">
        <v>42</v>
      </c>
      <c r="G15" s="3">
        <v>2</v>
      </c>
      <c r="H15" s="7">
        <f>VLOOKUP(F15,'[1]PRAGATI DISTRIBUTOR'!$C$3:$E$52,3,FALSE)</f>
        <v>74</v>
      </c>
      <c r="I15" s="7">
        <f t="shared" si="0"/>
        <v>2</v>
      </c>
      <c r="J15" s="7">
        <f t="shared" si="1"/>
        <v>16</v>
      </c>
      <c r="K15" s="7">
        <v>20</v>
      </c>
      <c r="L15" s="7">
        <f t="shared" si="2"/>
        <v>186</v>
      </c>
    </row>
    <row r="16" spans="1:12">
      <c r="A16" s="3">
        <v>13</v>
      </c>
      <c r="B16" s="3" t="s">
        <v>16</v>
      </c>
      <c r="C16" s="3" t="s">
        <v>32</v>
      </c>
      <c r="D16" s="3" t="s">
        <v>17</v>
      </c>
      <c r="E16" s="4" t="s">
        <v>46</v>
      </c>
      <c r="F16" s="3" t="s">
        <v>40</v>
      </c>
      <c r="G16" s="3">
        <v>3</v>
      </c>
      <c r="H16" s="7">
        <f>VLOOKUP(F16,'[1]PRAGATI DISTRIBUTOR'!$C$3:$E$52,3,FALSE)</f>
        <v>68</v>
      </c>
      <c r="I16" s="7">
        <f t="shared" si="0"/>
        <v>3</v>
      </c>
      <c r="J16" s="7">
        <f t="shared" si="1"/>
        <v>24</v>
      </c>
      <c r="K16" s="7">
        <v>20</v>
      </c>
      <c r="L16" s="7">
        <f t="shared" si="2"/>
        <v>251</v>
      </c>
    </row>
    <row r="17" spans="1:21" s="9" customFormat="1">
      <c r="A17" s="18" t="s">
        <v>62</v>
      </c>
      <c r="B17" s="19"/>
      <c r="C17" s="19"/>
      <c r="D17" s="19"/>
      <c r="E17" s="19"/>
      <c r="F17" s="19"/>
      <c r="G17" s="19"/>
      <c r="H17" s="20"/>
      <c r="I17" s="20"/>
      <c r="J17" s="20"/>
      <c r="K17" s="21"/>
      <c r="L17" s="8">
        <f>SUM(L4:L16)</f>
        <v>2706</v>
      </c>
      <c r="O17" s="10"/>
      <c r="P17" s="10"/>
      <c r="Q17" s="10"/>
      <c r="R17" s="10"/>
      <c r="S17" s="10"/>
      <c r="T17" s="10"/>
      <c r="U17" s="10"/>
    </row>
    <row r="18" spans="1:21" s="9" customFormat="1" ht="30" customHeight="1">
      <c r="A18" s="12" t="s">
        <v>63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  <c r="O18" s="10"/>
      <c r="P18" s="10"/>
      <c r="Q18" s="10"/>
      <c r="R18" s="10"/>
      <c r="S18" s="10"/>
      <c r="T18" s="10"/>
      <c r="U18" s="10"/>
    </row>
    <row r="19" spans="1:21" s="9" customFormat="1" ht="30" customHeight="1">
      <c r="A19" s="12" t="s">
        <v>61</v>
      </c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  <c r="O19" s="10"/>
      <c r="P19" s="10"/>
      <c r="Q19" s="10"/>
      <c r="R19" s="10"/>
      <c r="S19" s="10"/>
      <c r="T19" s="10"/>
      <c r="U19" s="10"/>
    </row>
    <row r="20" spans="1:21">
      <c r="G20" s="11">
        <f>SUM(G4:G16)</f>
        <v>32</v>
      </c>
      <c r="O20" s="10"/>
      <c r="P20" s="10"/>
      <c r="Q20" s="10"/>
      <c r="R20" s="10"/>
      <c r="S20" s="10"/>
      <c r="T20" s="10"/>
      <c r="U20" s="10"/>
    </row>
  </sheetData>
  <sortState ref="B2:G14">
    <sortCondition ref="B2"/>
  </sortState>
  <mergeCells count="7">
    <mergeCell ref="A18:L18"/>
    <mergeCell ref="A19:L19"/>
    <mergeCell ref="A1:H1"/>
    <mergeCell ref="I1:L1"/>
    <mergeCell ref="A2:H2"/>
    <mergeCell ref="I2:L2"/>
    <mergeCell ref="A17:K17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7:C19">
    <cfRule type="duplicateValues" dxfId="1" priority="2"/>
  </conditionalFormatting>
  <conditionalFormatting sqref="C17:C20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2026-04-14T05:41:22Z</cp:lastPrinted>
  <dcterms:created xsi:type="dcterms:W3CDTF">2026-04-11T08:02:33Z</dcterms:created>
  <dcterms:modified xsi:type="dcterms:W3CDTF">2026-04-16T10:59:09Z</dcterms:modified>
</cp:coreProperties>
</file>