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6" i="1"/>
  <c r="I5"/>
  <c r="L5" s="1"/>
  <c r="I7"/>
  <c r="L7" s="1"/>
  <c r="I8"/>
  <c r="L8" s="1"/>
  <c r="I9"/>
  <c r="L9" s="1"/>
  <c r="I10"/>
  <c r="L10" s="1"/>
  <c r="I4"/>
  <c r="L4" s="1"/>
  <c r="L11" l="1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<sst xmlns="http://schemas.openxmlformats.org/spreadsheetml/2006/main" count="53" uniqueCount="42">
  <si>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</si>
  <si>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Ham</t>
  </si>
  <si>
    <t>Amount</t>
  </si>
  <si>
    <t>04/9/2023</t>
  </si>
  <si>
    <t>265</t>
  </si>
  <si>
    <t>264</t>
  </si>
  <si>
    <t>08/9/2023</t>
  </si>
  <si>
    <t>279</t>
  </si>
  <si>
    <t>11/9/2023</t>
  </si>
  <si>
    <t>289</t>
  </si>
  <si>
    <t>14/9/2023</t>
  </si>
  <si>
    <t>301</t>
  </si>
  <si>
    <t>299</t>
  </si>
  <si>
    <t>22/9/2023</t>
  </si>
  <si>
    <t>316</t>
  </si>
  <si>
    <t>Kindly, verify &amp; confirm within 7 days, else GST will be filed by 20th September, 2023. 
GST to be paid by Consignor under Reverse Charge Mechanism(RCM) as per GST.</t>
  </si>
  <si>
    <t>Thanking you for your business.
PRAGATI LOGISTICS</t>
  </si>
  <si>
    <t>KARANJIA</t>
  </si>
  <si>
    <t>BHUBANESWAR</t>
  </si>
  <si>
    <t>RAIRANGPUR</t>
  </si>
  <si>
    <t>NAYAGARH</t>
  </si>
  <si>
    <t>PL/JA/13680</t>
  </si>
  <si>
    <t>PL/JA/13681</t>
  </si>
  <si>
    <t>PL/JA/14015</t>
  </si>
  <si>
    <t>PL/JA/14212</t>
  </si>
  <si>
    <t>PL/JA/14560</t>
  </si>
  <si>
    <t>PL/JA/14563</t>
  </si>
  <si>
    <t>PL/JA/15133</t>
  </si>
  <si>
    <t xml:space="preserve">LR No </t>
  </si>
  <si>
    <t>Sl</t>
  </si>
  <si>
    <t>CTC</t>
  </si>
  <si>
    <t>FROM</t>
  </si>
  <si>
    <t>TO</t>
  </si>
  <si>
    <t>INV NO</t>
  </si>
  <si>
    <t>CASE</t>
  </si>
  <si>
    <t>WEIGHT</t>
  </si>
  <si>
    <t>RATE</t>
  </si>
  <si>
    <t>LR</t>
  </si>
  <si>
    <t xml:space="preserve">SHREE JAGANNATH ENTERPRISES
Address: HOLDING NO - 103/B  BINAYAK NAGAR NEAR CWC WIRE HOUSE , NAYABAZAR,9437015940
GST No:21AFGPG3345B1Z9
</t>
  </si>
  <si>
    <t>(RUPEES FIVE THOUSAND NINE HUNDRED FIVE ONLY)</t>
  </si>
  <si>
    <t>DATE</t>
  </si>
  <si>
    <t xml:space="preserve">Bill Date:09/30/2023
Bill #:Inv-22169/23-24
Total Amount:5905.00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</si>
</sst>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838200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AUGUST/SHREE%20JAGANNATH%20ENTERPRISE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KARANJIA</v>
          </cell>
          <cell r="F4" t="str">
            <v>177</v>
          </cell>
          <cell r="G4">
            <v>60</v>
          </cell>
          <cell r="H4">
            <v>1200</v>
          </cell>
          <cell r="I4">
            <v>1.85</v>
          </cell>
        </row>
        <row r="5">
          <cell r="E5" t="str">
            <v>BARBIL</v>
          </cell>
          <cell r="F5" t="str">
            <v>178</v>
          </cell>
          <cell r="G5">
            <v>3</v>
          </cell>
          <cell r="H5">
            <v>60</v>
          </cell>
          <cell r="I5">
            <v>2.1</v>
          </cell>
        </row>
        <row r="6">
          <cell r="E6" t="str">
            <v>NAYAGARH</v>
          </cell>
          <cell r="F6" t="str">
            <v>184</v>
          </cell>
          <cell r="G6">
            <v>16</v>
          </cell>
          <cell r="H6">
            <v>320</v>
          </cell>
          <cell r="I6">
            <v>1.6</v>
          </cell>
        </row>
        <row r="7">
          <cell r="E7" t="str">
            <v>JUPURA</v>
          </cell>
          <cell r="F7" t="str">
            <v>189</v>
          </cell>
          <cell r="G7">
            <v>41</v>
          </cell>
          <cell r="H7">
            <v>820</v>
          </cell>
          <cell r="I7">
            <v>1.6</v>
          </cell>
        </row>
        <row r="8">
          <cell r="E8" t="str">
            <v>KARANJIA</v>
          </cell>
          <cell r="F8" t="str">
            <v>190</v>
          </cell>
          <cell r="G8">
            <v>20</v>
          </cell>
          <cell r="H8">
            <v>400</v>
          </cell>
          <cell r="I8">
            <v>1.85</v>
          </cell>
        </row>
        <row r="9">
          <cell r="E9" t="str">
            <v>RAIRANGPUR</v>
          </cell>
          <cell r="F9" t="str">
            <v>193</v>
          </cell>
          <cell r="G9">
            <v>6</v>
          </cell>
          <cell r="H9">
            <v>100</v>
          </cell>
          <cell r="I9">
            <v>2.1</v>
          </cell>
        </row>
        <row r="10">
          <cell r="E10" t="str">
            <v>JODA</v>
          </cell>
          <cell r="F10" t="str">
            <v>199</v>
          </cell>
          <cell r="G10">
            <v>10</v>
          </cell>
          <cell r="H10">
            <v>200</v>
          </cell>
          <cell r="I10">
            <v>2.1</v>
          </cell>
        </row>
        <row r="11">
          <cell r="E11" t="str">
            <v>JODA</v>
          </cell>
          <cell r="F11" t="str">
            <v>220</v>
          </cell>
          <cell r="G11">
            <v>15</v>
          </cell>
          <cell r="H11">
            <v>300</v>
          </cell>
          <cell r="I11">
            <v>2.1</v>
          </cell>
        </row>
        <row r="12">
          <cell r="E12" t="str">
            <v>JODA</v>
          </cell>
          <cell r="F12" t="str">
            <v>219</v>
          </cell>
          <cell r="G12">
            <v>10</v>
          </cell>
          <cell r="H12">
            <v>200</v>
          </cell>
          <cell r="I12">
            <v>2.1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J2" sqref="J2:L2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85546875" style="2" customWidth="1"/>
    <col min="11" max="11" width="6.28515625" style="2" customWidth="1"/>
    <col min="12" max="12" width="9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</row>
    <row r="2" spans="1:12" ht="81" customHeight="1">
      <c r="A2" s="16" t="s">
        <v>38</v>
      </c>
      <c r="B2" s="17"/>
      <c r="C2" s="17"/>
      <c r="D2" s="17"/>
      <c r="E2" s="17"/>
      <c r="F2" s="17"/>
      <c r="G2" s="17"/>
      <c r="H2" s="17"/>
      <c r="I2" s="18"/>
      <c r="J2" s="20" t="s">
        <v>41</v>
      </c>
      <c r="K2" s="20"/>
      <c r="L2" s="20"/>
    </row>
    <row r="3" spans="1:12" s="3" customFormat="1">
      <c r="A3" s="5" t="s">
        <v>29</v>
      </c>
      <c r="B3" s="9" t="s">
        <v>40</v>
      </c>
      <c r="C3" s="5" t="s">
        <v>28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35</v>
      </c>
      <c r="I3" s="7" t="s">
        <v>36</v>
      </c>
      <c r="J3" s="7" t="s">
        <v>1</v>
      </c>
      <c r="K3" s="7" t="s">
        <v>37</v>
      </c>
      <c r="L3" s="7" t="s">
        <v>2</v>
      </c>
    </row>
    <row r="4" spans="1:12">
      <c r="A4" s="4">
        <v>1</v>
      </c>
      <c r="B4" s="4" t="s">
        <v>3</v>
      </c>
      <c r="C4" s="4" t="s">
        <v>21</v>
      </c>
      <c r="D4" s="8" t="s">
        <v>30</v>
      </c>
      <c r="E4" s="4" t="s">
        <v>17</v>
      </c>
      <c r="F4" s="4" t="s">
        <v>4</v>
      </c>
      <c r="G4" s="4">
        <v>27</v>
      </c>
      <c r="H4" s="4">
        <v>550</v>
      </c>
      <c r="I4" s="6">
        <f>VLOOKUP(E4,[1]Invoice!$E$4:$I$12,5,FALSE)</f>
        <v>1.85</v>
      </c>
      <c r="J4" s="6">
        <v>0</v>
      </c>
      <c r="K4" s="6">
        <v>30</v>
      </c>
      <c r="L4" s="6">
        <f>H4*I4+J4+K4</f>
        <v>1047.5</v>
      </c>
    </row>
    <row r="5" spans="1:12">
      <c r="A5" s="4">
        <v>2</v>
      </c>
      <c r="B5" s="4" t="s">
        <v>3</v>
      </c>
      <c r="C5" s="4" t="s">
        <v>22</v>
      </c>
      <c r="D5" s="8" t="s">
        <v>30</v>
      </c>
      <c r="E5" s="4" t="s">
        <v>17</v>
      </c>
      <c r="F5" s="4" t="s">
        <v>5</v>
      </c>
      <c r="G5" s="4">
        <v>25</v>
      </c>
      <c r="H5" s="4">
        <v>500</v>
      </c>
      <c r="I5" s="6">
        <f>VLOOKUP(E5,[1]Invoice!$E$4:$I$12,5,FALSE)</f>
        <v>1.85</v>
      </c>
      <c r="J5" s="6">
        <v>0</v>
      </c>
      <c r="K5" s="6">
        <v>30</v>
      </c>
      <c r="L5" s="6">
        <f t="shared" ref="L5:L10" si="0">H5*I5+J5+K5</f>
        <v>955</v>
      </c>
    </row>
    <row r="6" spans="1:12">
      <c r="A6" s="4">
        <v>3</v>
      </c>
      <c r="B6" s="4" t="s">
        <v>6</v>
      </c>
      <c r="C6" s="4" t="s">
        <v>23</v>
      </c>
      <c r="D6" s="8" t="s">
        <v>30</v>
      </c>
      <c r="E6" s="4" t="s">
        <v>18</v>
      </c>
      <c r="F6" s="4" t="s">
        <v>7</v>
      </c>
      <c r="G6" s="4">
        <v>11</v>
      </c>
      <c r="H6" s="4">
        <v>204</v>
      </c>
      <c r="I6" s="6">
        <v>1.5</v>
      </c>
      <c r="J6" s="6">
        <v>0</v>
      </c>
      <c r="K6" s="6">
        <v>30</v>
      </c>
      <c r="L6" s="6">
        <f t="shared" si="0"/>
        <v>336</v>
      </c>
    </row>
    <row r="7" spans="1:12">
      <c r="A7" s="4">
        <v>4</v>
      </c>
      <c r="B7" s="4" t="s">
        <v>8</v>
      </c>
      <c r="C7" s="4" t="s">
        <v>24</v>
      </c>
      <c r="D7" s="8" t="s">
        <v>30</v>
      </c>
      <c r="E7" s="4" t="s">
        <v>19</v>
      </c>
      <c r="F7" s="4" t="s">
        <v>9</v>
      </c>
      <c r="G7" s="4">
        <v>1</v>
      </c>
      <c r="H7" s="4">
        <v>20</v>
      </c>
      <c r="I7" s="6">
        <f>VLOOKUP(E7,[1]Invoice!$E$4:$I$12,5,FALSE)</f>
        <v>2.1</v>
      </c>
      <c r="J7" s="6">
        <v>0</v>
      </c>
      <c r="K7" s="6">
        <v>30</v>
      </c>
      <c r="L7" s="6">
        <f t="shared" si="0"/>
        <v>72</v>
      </c>
    </row>
    <row r="8" spans="1:12">
      <c r="A8" s="4">
        <v>5</v>
      </c>
      <c r="B8" s="4" t="s">
        <v>10</v>
      </c>
      <c r="C8" s="4" t="s">
        <v>25</v>
      </c>
      <c r="D8" s="8" t="s">
        <v>30</v>
      </c>
      <c r="E8" s="4" t="s">
        <v>20</v>
      </c>
      <c r="F8" s="4" t="s">
        <v>11</v>
      </c>
      <c r="G8" s="4">
        <v>37</v>
      </c>
      <c r="H8" s="4">
        <v>740</v>
      </c>
      <c r="I8" s="6">
        <f>VLOOKUP(E8,[1]Invoice!$E$4:$I$12,5,FALSE)</f>
        <v>1.6</v>
      </c>
      <c r="J8" s="6">
        <v>0</v>
      </c>
      <c r="K8" s="6">
        <v>30</v>
      </c>
      <c r="L8" s="6">
        <f t="shared" si="0"/>
        <v>1214</v>
      </c>
    </row>
    <row r="9" spans="1:12">
      <c r="A9" s="4">
        <v>6</v>
      </c>
      <c r="B9" s="4" t="s">
        <v>10</v>
      </c>
      <c r="C9" s="4" t="s">
        <v>26</v>
      </c>
      <c r="D9" s="8" t="s">
        <v>30</v>
      </c>
      <c r="E9" s="4" t="s">
        <v>17</v>
      </c>
      <c r="F9" s="4" t="s">
        <v>12</v>
      </c>
      <c r="G9" s="4">
        <v>30</v>
      </c>
      <c r="H9" s="4">
        <v>600</v>
      </c>
      <c r="I9" s="6">
        <f>VLOOKUP(E9,[1]Invoice!$E$4:$I$12,5,FALSE)</f>
        <v>1.85</v>
      </c>
      <c r="J9" s="6">
        <v>0</v>
      </c>
      <c r="K9" s="6">
        <v>30</v>
      </c>
      <c r="L9" s="6">
        <f t="shared" si="0"/>
        <v>1140</v>
      </c>
    </row>
    <row r="10" spans="1:12">
      <c r="A10" s="4">
        <v>7</v>
      </c>
      <c r="B10" s="4" t="s">
        <v>13</v>
      </c>
      <c r="C10" s="4" t="s">
        <v>27</v>
      </c>
      <c r="D10" s="8" t="s">
        <v>30</v>
      </c>
      <c r="E10" s="4" t="s">
        <v>17</v>
      </c>
      <c r="F10" s="4" t="s">
        <v>14</v>
      </c>
      <c r="G10" s="4">
        <v>30</v>
      </c>
      <c r="H10" s="4">
        <v>600</v>
      </c>
      <c r="I10" s="6">
        <f>VLOOKUP(E10,[1]Invoice!$E$4:$I$12,5,FALSE)</f>
        <v>1.85</v>
      </c>
      <c r="J10" s="6">
        <v>0</v>
      </c>
      <c r="K10" s="6">
        <v>30</v>
      </c>
      <c r="L10" s="6">
        <f t="shared" si="0"/>
        <v>1140</v>
      </c>
    </row>
    <row r="11" spans="1:12" s="3" customFormat="1">
      <c r="A11" s="10" t="s">
        <v>39</v>
      </c>
      <c r="B11" s="11"/>
      <c r="C11" s="11"/>
      <c r="D11" s="11"/>
      <c r="E11" s="11"/>
      <c r="F11" s="11"/>
      <c r="G11" s="11"/>
      <c r="H11" s="11"/>
      <c r="I11" s="12"/>
      <c r="J11" s="12"/>
      <c r="K11" s="13"/>
      <c r="L11" s="7">
        <f>ROUND(SUM(L4:L10),0)</f>
        <v>5905</v>
      </c>
    </row>
    <row r="12" spans="1:12" s="3" customFormat="1" ht="30" customHeight="1">
      <c r="A12" s="14" t="s">
        <v>15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</row>
    <row r="13" spans="1:12" s="3" customFormat="1" ht="30" customHeight="1">
      <c r="A13" s="14" t="s">
        <v>16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</row>
  </sheetData>
  <mergeCells count="7">
    <mergeCell ref="A11:K11"/>
    <mergeCell ref="A12:L12"/>
    <mergeCell ref="A13:L13"/>
    <mergeCell ref="A2:I2"/>
    <mergeCell ref="J1:L1"/>
    <mergeCell ref="J2:L2"/>
    <mergeCell ref="A1:I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2023-10-10T05:38:17Z</dcterms:created>
  <dcterms:modified xsi:type="dcterms:W3CDTF">2023-10-10T05:40:26Z</dcterms:modified>
</cp:coreProperties>
</file>