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8" i="1"/>
  <c r="K5"/>
  <c r="K6"/>
  <c r="K7"/>
  <c r="K8"/>
  <c r="K9"/>
  <c r="K10"/>
  <c r="K11"/>
  <c r="K12"/>
  <c r="K13"/>
  <c r="K14"/>
  <c r="K15"/>
  <c r="K16"/>
  <c r="K17"/>
  <c r="K4"/>
  <c r="H6"/>
  <c r="H7"/>
  <c r="H8"/>
  <c r="H9"/>
  <c r="H11"/>
  <c r="H12"/>
  <c r="H14"/>
  <c r="H17"/>
  <c r="H4"/>
  <c r="I5"/>
  <c r="I6"/>
  <c r="I7"/>
  <c r="I8"/>
  <c r="I9"/>
  <c r="I10"/>
  <c r="I11"/>
  <c r="I12"/>
  <c r="I13"/>
  <c r="I14"/>
  <c r="I15"/>
  <c r="I16"/>
  <c r="I17"/>
  <c r="I4"/>
</calcChain>
</file>

<file path=xl/sharedStrings.xml><?xml version="1.0" encoding="utf-8"?>
<sst xmlns="http://schemas.openxmlformats.org/spreadsheetml/2006/main" count="87" uniqueCount="63">
  <si>
    <t>INVOICE
PRAGATI LOGISTICS,SAMANTA SAHI KHUNTIA LANE,8984191006
GST No:21AGHPB9356M1Z9</t>
  </si>
  <si>
    <t>DD</t>
  </si>
  <si>
    <t>02/8/2024</t>
  </si>
  <si>
    <t>308</t>
  </si>
  <si>
    <t>06/8/2024</t>
  </si>
  <si>
    <t>332</t>
  </si>
  <si>
    <t>330</t>
  </si>
  <si>
    <t>331</t>
  </si>
  <si>
    <t>07/8/2024</t>
  </si>
  <si>
    <t>0335</t>
  </si>
  <si>
    <t>14/8/2024</t>
  </si>
  <si>
    <t>358</t>
  </si>
  <si>
    <t>22/8/2024</t>
  </si>
  <si>
    <t>383</t>
  </si>
  <si>
    <t>31/8/2024</t>
  </si>
  <si>
    <t>408</t>
  </si>
  <si>
    <t>Kindly, verify &amp; confirm within 7 days, else GST will be filed by 20th August, 2024. 
GST to be paid by Consignor under Reverse Charge Mechanism(RCM) as per GST.</t>
  </si>
  <si>
    <t>Thanking you for your business.
PRAGATI LOGISTICS</t>
  </si>
  <si>
    <t>0</t>
  </si>
  <si>
    <t>JA/152</t>
  </si>
  <si>
    <t>30/8/2024</t>
  </si>
  <si>
    <t>0389</t>
  </si>
  <si>
    <t>26/8/2024</t>
  </si>
  <si>
    <t>371/372</t>
  </si>
  <si>
    <t>20/8/2024</t>
  </si>
  <si>
    <t>0354</t>
  </si>
  <si>
    <t>306</t>
  </si>
  <si>
    <t>PL/JA/09949</t>
  </si>
  <si>
    <t>PL/JA/09953</t>
  </si>
  <si>
    <t>PL/JA/10363</t>
  </si>
  <si>
    <t>PL/JA/10365</t>
  </si>
  <si>
    <t>PL/JA/10317</t>
  </si>
  <si>
    <t>PL/JA/10318</t>
  </si>
  <si>
    <t>PL/JA/10451</t>
  </si>
  <si>
    <t>PL/JA/10999</t>
  </si>
  <si>
    <t>PL/JA/11042</t>
  </si>
  <si>
    <t>PL/JA/11356</t>
  </si>
  <si>
    <t>PL/JA/11584</t>
  </si>
  <si>
    <t>PL/JA/11970</t>
  </si>
  <si>
    <t>PL/JA/12571</t>
  </si>
  <si>
    <t>SL</t>
  </si>
  <si>
    <t>DATE</t>
  </si>
  <si>
    <t>LR NO</t>
  </si>
  <si>
    <t>FROM</t>
  </si>
  <si>
    <t>TO</t>
  </si>
  <si>
    <t>INV NO</t>
  </si>
  <si>
    <t>CASE</t>
  </si>
  <si>
    <t>RATE</t>
  </si>
  <si>
    <t>BARIPADA</t>
  </si>
  <si>
    <t>JEYPORE</t>
  </si>
  <si>
    <t>JHARSUGUDA</t>
  </si>
  <si>
    <t>JHUMPURA</t>
  </si>
  <si>
    <t>JAJPUR ROAD</t>
  </si>
  <si>
    <t>KHARIAR ROAD</t>
  </si>
  <si>
    <t>PURI</t>
  </si>
  <si>
    <t>DHENKANAL</t>
  </si>
  <si>
    <t>BALUGAON</t>
  </si>
  <si>
    <t>CTC</t>
  </si>
  <si>
    <t xml:space="preserve">ULTIMA SEARCH
Address:JAGATPUR-CTC,671243225
GST No:21AAAFU7129A1ZS
</t>
  </si>
  <si>
    <t>LR</t>
  </si>
  <si>
    <t>AMOUNT</t>
  </si>
  <si>
    <t>(RUPEES SIX THOUSAND EIGHT HUNDRED TWENTY EIGHT ONLY)</t>
  </si>
  <si>
    <t xml:space="preserve">Bill Date:31/08/2024
Bill #:Inv-18363
Total Amount:6828.00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</si>
</sst>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7</xdr:col>
      <xdr:colOff>333375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41529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ULY\ULTIMA%20SERACH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BARIPADA</v>
          </cell>
          <cell r="F4" t="str">
            <v>236</v>
          </cell>
          <cell r="G4">
            <v>4</v>
          </cell>
          <cell r="H4">
            <v>80</v>
          </cell>
        </row>
        <row r="5">
          <cell r="E5" t="str">
            <v>JHUMPURA</v>
          </cell>
          <cell r="F5" t="str">
            <v>0224</v>
          </cell>
          <cell r="G5">
            <v>8</v>
          </cell>
          <cell r="H5">
            <v>80</v>
          </cell>
        </row>
        <row r="6">
          <cell r="E6" t="str">
            <v>BALASORE</v>
          </cell>
          <cell r="F6" t="str">
            <v>0232</v>
          </cell>
          <cell r="G6">
            <v>3</v>
          </cell>
          <cell r="H6">
            <v>80</v>
          </cell>
        </row>
        <row r="7">
          <cell r="E7" t="str">
            <v>JHUMPURA</v>
          </cell>
          <cell r="F7" t="str">
            <v>233</v>
          </cell>
          <cell r="G7">
            <v>19</v>
          </cell>
          <cell r="H7">
            <v>80</v>
          </cell>
        </row>
        <row r="8">
          <cell r="E8" t="str">
            <v>KHARIAR ROAD</v>
          </cell>
          <cell r="F8" t="str">
            <v>243</v>
          </cell>
          <cell r="G8">
            <v>13</v>
          </cell>
          <cell r="H8">
            <v>110</v>
          </cell>
        </row>
        <row r="9">
          <cell r="E9" t="str">
            <v>DHENKANAL</v>
          </cell>
          <cell r="F9" t="str">
            <v>244</v>
          </cell>
          <cell r="G9">
            <v>2</v>
          </cell>
          <cell r="H9">
            <v>60</v>
          </cell>
        </row>
        <row r="10">
          <cell r="E10" t="str">
            <v>BALASORE</v>
          </cell>
          <cell r="F10" t="str">
            <v>271</v>
          </cell>
          <cell r="G10">
            <v>6</v>
          </cell>
          <cell r="H10">
            <v>80</v>
          </cell>
        </row>
        <row r="11">
          <cell r="E11" t="str">
            <v>BARIPADA</v>
          </cell>
          <cell r="F11" t="str">
            <v>275</v>
          </cell>
          <cell r="G11">
            <v>3</v>
          </cell>
          <cell r="H11">
            <v>80</v>
          </cell>
        </row>
        <row r="12">
          <cell r="E12" t="str">
            <v>JHARSUGUDA</v>
          </cell>
          <cell r="F12" t="str">
            <v>289/288</v>
          </cell>
          <cell r="G12">
            <v>9</v>
          </cell>
          <cell r="H12">
            <v>80</v>
          </cell>
        </row>
        <row r="13">
          <cell r="E13" t="str">
            <v>BARIPADA</v>
          </cell>
          <cell r="F13" t="str">
            <v>300</v>
          </cell>
          <cell r="G13">
            <v>12</v>
          </cell>
          <cell r="H13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4.5703125" style="1" bestFit="1" customWidth="1"/>
    <col min="6" max="6" width="7.85546875" style="1" bestFit="1" customWidth="1"/>
    <col min="7" max="7" width="5.42578125" style="1" bestFit="1" customWidth="1"/>
    <col min="8" max="8" width="6.5703125" style="2" bestFit="1" customWidth="1"/>
    <col min="9" max="9" width="7.5703125" style="2" customWidth="1"/>
    <col min="10" max="10" width="6.85546875" style="2" customWidth="1"/>
    <col min="11" max="11" width="10.42578125" style="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</row>
    <row r="2" spans="1:11" ht="59.25" customHeight="1">
      <c r="A2" s="18" t="s">
        <v>58</v>
      </c>
      <c r="B2" s="19"/>
      <c r="C2" s="19"/>
      <c r="D2" s="19"/>
      <c r="E2" s="19"/>
      <c r="F2" s="19"/>
      <c r="G2" s="19"/>
      <c r="H2" s="20"/>
      <c r="I2" s="21" t="s">
        <v>62</v>
      </c>
      <c r="J2" s="21"/>
      <c r="K2" s="21"/>
    </row>
    <row r="3" spans="1:11" s="11" customFormat="1">
      <c r="A3" s="5" t="s">
        <v>40</v>
      </c>
      <c r="B3" s="5" t="s">
        <v>41</v>
      </c>
      <c r="C3" s="5" t="s">
        <v>42</v>
      </c>
      <c r="D3" s="5" t="s">
        <v>43</v>
      </c>
      <c r="E3" s="5" t="s">
        <v>44</v>
      </c>
      <c r="F3" s="5" t="s">
        <v>45</v>
      </c>
      <c r="G3" s="5" t="s">
        <v>46</v>
      </c>
      <c r="H3" s="9" t="s">
        <v>47</v>
      </c>
      <c r="I3" s="10" t="s">
        <v>1</v>
      </c>
      <c r="J3" s="10" t="s">
        <v>59</v>
      </c>
      <c r="K3" s="10" t="s">
        <v>60</v>
      </c>
    </row>
    <row r="4" spans="1:11">
      <c r="A4" s="4">
        <v>1</v>
      </c>
      <c r="B4" s="4" t="s">
        <v>2</v>
      </c>
      <c r="C4" s="4" t="s">
        <v>27</v>
      </c>
      <c r="D4" s="8" t="s">
        <v>57</v>
      </c>
      <c r="E4" s="4" t="s">
        <v>48</v>
      </c>
      <c r="F4" s="4" t="s">
        <v>3</v>
      </c>
      <c r="G4" s="4">
        <v>2</v>
      </c>
      <c r="H4" s="6">
        <f>VLOOKUP(E4,[1]Invoice!$E$4:$H$13,4,FALSE)</f>
        <v>80</v>
      </c>
      <c r="I4" s="6">
        <f>G4*8</f>
        <v>16</v>
      </c>
      <c r="J4" s="6">
        <v>50</v>
      </c>
      <c r="K4" s="6">
        <f>G4*H4+I4+J4</f>
        <v>226</v>
      </c>
    </row>
    <row r="5" spans="1:11">
      <c r="A5" s="4">
        <v>2</v>
      </c>
      <c r="B5" s="4" t="s">
        <v>2</v>
      </c>
      <c r="C5" s="4" t="s">
        <v>28</v>
      </c>
      <c r="D5" s="8" t="s">
        <v>57</v>
      </c>
      <c r="E5" s="4" t="s">
        <v>49</v>
      </c>
      <c r="F5" s="4" t="s">
        <v>26</v>
      </c>
      <c r="G5" s="4">
        <v>5</v>
      </c>
      <c r="H5" s="6">
        <v>90</v>
      </c>
      <c r="I5" s="6">
        <f t="shared" ref="I5:I17" si="0">G5*8</f>
        <v>40</v>
      </c>
      <c r="J5" s="6">
        <v>50</v>
      </c>
      <c r="K5" s="6">
        <f t="shared" ref="K5:K17" si="1">G5*H5+I5+J5</f>
        <v>540</v>
      </c>
    </row>
    <row r="6" spans="1:11">
      <c r="A6" s="4">
        <v>3</v>
      </c>
      <c r="B6" s="4" t="s">
        <v>4</v>
      </c>
      <c r="C6" s="4" t="s">
        <v>29</v>
      </c>
      <c r="D6" s="8" t="s">
        <v>57</v>
      </c>
      <c r="E6" s="4" t="s">
        <v>50</v>
      </c>
      <c r="F6" s="4" t="s">
        <v>5</v>
      </c>
      <c r="G6" s="4">
        <v>4</v>
      </c>
      <c r="H6" s="6">
        <f>VLOOKUP(E6,[1]Invoice!$E$4:$H$13,4,FALSE)</f>
        <v>80</v>
      </c>
      <c r="I6" s="6">
        <f t="shared" si="0"/>
        <v>32</v>
      </c>
      <c r="J6" s="6">
        <v>50</v>
      </c>
      <c r="K6" s="6">
        <f t="shared" si="1"/>
        <v>402</v>
      </c>
    </row>
    <row r="7" spans="1:11">
      <c r="A7" s="4">
        <v>4</v>
      </c>
      <c r="B7" s="4" t="s">
        <v>4</v>
      </c>
      <c r="C7" s="4" t="s">
        <v>30</v>
      </c>
      <c r="D7" s="8" t="s">
        <v>57</v>
      </c>
      <c r="E7" s="4" t="s">
        <v>50</v>
      </c>
      <c r="F7" s="4" t="s">
        <v>5</v>
      </c>
      <c r="G7" s="4">
        <v>4</v>
      </c>
      <c r="H7" s="6">
        <f>VLOOKUP(E7,[1]Invoice!$E$4:$H$13,4,FALSE)</f>
        <v>80</v>
      </c>
      <c r="I7" s="6">
        <f t="shared" si="0"/>
        <v>32</v>
      </c>
      <c r="J7" s="6">
        <v>50</v>
      </c>
      <c r="K7" s="6">
        <f t="shared" si="1"/>
        <v>402</v>
      </c>
    </row>
    <row r="8" spans="1:11">
      <c r="A8" s="4">
        <v>5</v>
      </c>
      <c r="B8" s="4" t="s">
        <v>4</v>
      </c>
      <c r="C8" s="4" t="s">
        <v>31</v>
      </c>
      <c r="D8" s="8" t="s">
        <v>57</v>
      </c>
      <c r="E8" s="4" t="s">
        <v>51</v>
      </c>
      <c r="F8" s="4" t="s">
        <v>6</v>
      </c>
      <c r="G8" s="4">
        <v>15</v>
      </c>
      <c r="H8" s="6">
        <f>VLOOKUP(E8,[1]Invoice!$E$4:$H$13,4,FALSE)</f>
        <v>80</v>
      </c>
      <c r="I8" s="6">
        <f t="shared" si="0"/>
        <v>120</v>
      </c>
      <c r="J8" s="6">
        <v>50</v>
      </c>
      <c r="K8" s="6">
        <f t="shared" si="1"/>
        <v>1370</v>
      </c>
    </row>
    <row r="9" spans="1:11">
      <c r="A9" s="4">
        <v>6</v>
      </c>
      <c r="B9" s="4" t="s">
        <v>4</v>
      </c>
      <c r="C9" s="4" t="s">
        <v>32</v>
      </c>
      <c r="D9" s="8" t="s">
        <v>57</v>
      </c>
      <c r="E9" s="4" t="s">
        <v>51</v>
      </c>
      <c r="F9" s="4" t="s">
        <v>7</v>
      </c>
      <c r="G9" s="4">
        <v>3</v>
      </c>
      <c r="H9" s="6">
        <f>VLOOKUP(E9,[1]Invoice!$E$4:$H$13,4,FALSE)</f>
        <v>80</v>
      </c>
      <c r="I9" s="6">
        <f t="shared" si="0"/>
        <v>24</v>
      </c>
      <c r="J9" s="6">
        <v>50</v>
      </c>
      <c r="K9" s="6">
        <f t="shared" si="1"/>
        <v>314</v>
      </c>
    </row>
    <row r="10" spans="1:11">
      <c r="A10" s="4">
        <v>7</v>
      </c>
      <c r="B10" s="4" t="s">
        <v>8</v>
      </c>
      <c r="C10" s="4" t="s">
        <v>33</v>
      </c>
      <c r="D10" s="8" t="s">
        <v>57</v>
      </c>
      <c r="E10" s="4" t="s">
        <v>52</v>
      </c>
      <c r="F10" s="4" t="s">
        <v>9</v>
      </c>
      <c r="G10" s="4">
        <v>2</v>
      </c>
      <c r="H10" s="6">
        <v>60</v>
      </c>
      <c r="I10" s="6">
        <f t="shared" si="0"/>
        <v>16</v>
      </c>
      <c r="J10" s="6">
        <v>50</v>
      </c>
      <c r="K10" s="6">
        <f t="shared" si="1"/>
        <v>186</v>
      </c>
    </row>
    <row r="11" spans="1:11">
      <c r="A11" s="4">
        <v>8</v>
      </c>
      <c r="B11" s="4" t="s">
        <v>10</v>
      </c>
      <c r="C11" s="4" t="s">
        <v>34</v>
      </c>
      <c r="D11" s="8" t="s">
        <v>57</v>
      </c>
      <c r="E11" s="4" t="s">
        <v>53</v>
      </c>
      <c r="F11" s="4" t="s">
        <v>25</v>
      </c>
      <c r="G11" s="4">
        <v>6</v>
      </c>
      <c r="H11" s="6">
        <f>VLOOKUP(E11,[1]Invoice!$E$4:$H$13,4,FALSE)</f>
        <v>110</v>
      </c>
      <c r="I11" s="6">
        <f t="shared" si="0"/>
        <v>48</v>
      </c>
      <c r="J11" s="6">
        <v>50</v>
      </c>
      <c r="K11" s="6">
        <f t="shared" si="1"/>
        <v>758</v>
      </c>
    </row>
    <row r="12" spans="1:11">
      <c r="A12" s="4">
        <v>9</v>
      </c>
      <c r="B12" s="4" t="s">
        <v>10</v>
      </c>
      <c r="C12" s="4" t="s">
        <v>35</v>
      </c>
      <c r="D12" s="8" t="s">
        <v>57</v>
      </c>
      <c r="E12" s="4" t="s">
        <v>48</v>
      </c>
      <c r="F12" s="4" t="s">
        <v>11</v>
      </c>
      <c r="G12" s="4">
        <v>2</v>
      </c>
      <c r="H12" s="6">
        <f>VLOOKUP(E12,[1]Invoice!$E$4:$H$13,4,FALSE)</f>
        <v>80</v>
      </c>
      <c r="I12" s="6">
        <f t="shared" si="0"/>
        <v>16</v>
      </c>
      <c r="J12" s="6">
        <v>50</v>
      </c>
      <c r="K12" s="6">
        <f t="shared" si="1"/>
        <v>226</v>
      </c>
    </row>
    <row r="13" spans="1:11">
      <c r="A13" s="4">
        <v>10</v>
      </c>
      <c r="B13" s="4" t="s">
        <v>24</v>
      </c>
      <c r="C13" s="4" t="s">
        <v>36</v>
      </c>
      <c r="D13" s="8" t="s">
        <v>57</v>
      </c>
      <c r="E13" s="4" t="s">
        <v>54</v>
      </c>
      <c r="F13" s="4" t="s">
        <v>23</v>
      </c>
      <c r="G13" s="4">
        <v>5</v>
      </c>
      <c r="H13" s="6">
        <v>60</v>
      </c>
      <c r="I13" s="6">
        <f t="shared" si="0"/>
        <v>40</v>
      </c>
      <c r="J13" s="6">
        <v>50</v>
      </c>
      <c r="K13" s="6">
        <f t="shared" si="1"/>
        <v>390</v>
      </c>
    </row>
    <row r="14" spans="1:11">
      <c r="A14" s="4">
        <v>11</v>
      </c>
      <c r="B14" s="4" t="s">
        <v>12</v>
      </c>
      <c r="C14" s="4" t="s">
        <v>37</v>
      </c>
      <c r="D14" s="8" t="s">
        <v>57</v>
      </c>
      <c r="E14" s="4" t="s">
        <v>55</v>
      </c>
      <c r="F14" s="4" t="s">
        <v>13</v>
      </c>
      <c r="G14" s="4">
        <v>8</v>
      </c>
      <c r="H14" s="6">
        <f>VLOOKUP(E14,[1]Invoice!$E$4:$H$13,4,FALSE)</f>
        <v>60</v>
      </c>
      <c r="I14" s="6">
        <f t="shared" si="0"/>
        <v>64</v>
      </c>
      <c r="J14" s="6">
        <v>50</v>
      </c>
      <c r="K14" s="6">
        <f t="shared" si="1"/>
        <v>594</v>
      </c>
    </row>
    <row r="15" spans="1:11">
      <c r="A15" s="4">
        <v>12</v>
      </c>
      <c r="B15" s="4" t="s">
        <v>22</v>
      </c>
      <c r="C15" s="4" t="s">
        <v>38</v>
      </c>
      <c r="D15" s="8" t="s">
        <v>57</v>
      </c>
      <c r="E15" s="4" t="s">
        <v>49</v>
      </c>
      <c r="F15" s="4" t="s">
        <v>21</v>
      </c>
      <c r="G15" s="4">
        <v>5</v>
      </c>
      <c r="H15" s="6">
        <v>90</v>
      </c>
      <c r="I15" s="6">
        <f t="shared" si="0"/>
        <v>40</v>
      </c>
      <c r="J15" s="6">
        <v>50</v>
      </c>
      <c r="K15" s="6">
        <f t="shared" si="1"/>
        <v>540</v>
      </c>
    </row>
    <row r="16" spans="1:11">
      <c r="A16" s="4">
        <v>13</v>
      </c>
      <c r="B16" s="4" t="s">
        <v>20</v>
      </c>
      <c r="C16" s="4" t="s">
        <v>19</v>
      </c>
      <c r="D16" s="8" t="s">
        <v>57</v>
      </c>
      <c r="E16" s="4" t="s">
        <v>56</v>
      </c>
      <c r="F16" s="4" t="s">
        <v>18</v>
      </c>
      <c r="G16" s="4">
        <v>5</v>
      </c>
      <c r="H16" s="6">
        <v>60</v>
      </c>
      <c r="I16" s="6">
        <f t="shared" si="0"/>
        <v>40</v>
      </c>
      <c r="J16" s="6">
        <v>50</v>
      </c>
      <c r="K16" s="6">
        <f t="shared" si="1"/>
        <v>390</v>
      </c>
    </row>
    <row r="17" spans="1:11">
      <c r="A17" s="4">
        <v>14</v>
      </c>
      <c r="B17" s="4" t="s">
        <v>14</v>
      </c>
      <c r="C17" s="4" t="s">
        <v>39</v>
      </c>
      <c r="D17" s="8" t="s">
        <v>57</v>
      </c>
      <c r="E17" s="4" t="s">
        <v>48</v>
      </c>
      <c r="F17" s="4" t="s">
        <v>15</v>
      </c>
      <c r="G17" s="4">
        <v>5</v>
      </c>
      <c r="H17" s="6">
        <f>VLOOKUP(E17,[1]Invoice!$E$4:$H$13,4,FALSE)</f>
        <v>80</v>
      </c>
      <c r="I17" s="6">
        <f t="shared" si="0"/>
        <v>40</v>
      </c>
      <c r="J17" s="6">
        <v>50</v>
      </c>
      <c r="K17" s="6">
        <f t="shared" si="1"/>
        <v>490</v>
      </c>
    </row>
    <row r="18" spans="1:11" s="3" customFormat="1">
      <c r="A18" s="12" t="s">
        <v>61</v>
      </c>
      <c r="B18" s="13"/>
      <c r="C18" s="13"/>
      <c r="D18" s="13"/>
      <c r="E18" s="13"/>
      <c r="F18" s="13"/>
      <c r="G18" s="13"/>
      <c r="H18" s="14"/>
      <c r="I18" s="14"/>
      <c r="J18" s="15"/>
      <c r="K18" s="7">
        <f>SUM(K4:K17)</f>
        <v>6828</v>
      </c>
    </row>
    <row r="19" spans="1:11" s="3" customFormat="1" ht="30" customHeight="1">
      <c r="A19" s="16" t="s">
        <v>16</v>
      </c>
      <c r="B19" s="16"/>
      <c r="C19" s="16"/>
      <c r="D19" s="16"/>
      <c r="E19" s="16"/>
      <c r="F19" s="16"/>
      <c r="G19" s="16"/>
      <c r="H19" s="17"/>
      <c r="I19" s="17"/>
      <c r="J19" s="17"/>
      <c r="K19" s="17"/>
    </row>
    <row r="20" spans="1:11" s="3" customFormat="1" ht="30" customHeight="1">
      <c r="A20" s="16" t="s">
        <v>17</v>
      </c>
      <c r="B20" s="16"/>
      <c r="C20" s="16"/>
      <c r="D20" s="16"/>
      <c r="E20" s="16"/>
      <c r="F20" s="16"/>
      <c r="G20" s="16"/>
      <c r="H20" s="17"/>
      <c r="I20" s="17"/>
      <c r="J20" s="17"/>
      <c r="K20" s="17"/>
    </row>
  </sheetData>
  <sortState ref="B4:K17">
    <sortCondition ref="B4"/>
  </sortState>
  <mergeCells count="7">
    <mergeCell ref="A18:J18"/>
    <mergeCell ref="A19:K19"/>
    <mergeCell ref="A20:K20"/>
    <mergeCell ref="A1:H1"/>
    <mergeCell ref="A2:H2"/>
    <mergeCell ref="I1:K1"/>
    <mergeCell ref="I2:K2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2024-09-09T10:45:19Z</dcterms:created>
  <dcterms:modified xsi:type="dcterms:W3CDTF">2024-09-09T11:15:18Z</dcterms:modified>
</cp:coreProperties>
</file>