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19320" windowHeight="11160"/>
  </bookViews>
  <sheets>
    <sheet name="Invoice" sheetId="1" r:id="rId1"/>
    <sheet name="Sheet1" sheetId="2" r:id="rId2"/>
    <sheet name="Sheet2" sheetId="3" r:id="rId3"/>
  </sheets>
  <definedNames>
    <definedName name="_xlnm._FilterDatabase" localSheetId="0" hidden="1">Invoice!$A$3:$N$129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126" i="1" l="1"/>
  <c r="G126" i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J4" i="1"/>
  <c r="L4" i="1" s="1"/>
  <c r="L125" i="1" l="1"/>
  <c r="M3" i="3" l="1"/>
</calcChain>
</file>

<file path=xl/sharedStrings.xml><?xml version="1.0" encoding="utf-8"?>
<sst xmlns="http://schemas.openxmlformats.org/spreadsheetml/2006/main" count="762" uniqueCount="439">
  <si>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</si>
  <si>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</si>
  <si>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</si>
  <si>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</si>
  <si>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</si>
  <si>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</si>
  <si>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</si>
  <si>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</si>
  <si>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</si>
  <si>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</si>
  <si>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</si>
  <si>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FROM</t>
  </si>
  <si>
    <t>CTC</t>
  </si>
  <si>
    <t>BARIPADA</t>
  </si>
  <si>
    <t>NACHUNI</t>
  </si>
  <si>
    <t>JARKA</t>
  </si>
  <si>
    <t>BHADRAK</t>
  </si>
  <si>
    <t>RAIRANGPUR</t>
  </si>
  <si>
    <t>KANTABANA</t>
  </si>
  <si>
    <t>RETURN LR</t>
  </si>
  <si>
    <t>INVOICE
PRAGATI LOGISTICS,
SAMANTA SAHI KHUNTIA LANE,8984191006
GST No: 21AGHPB9356M1Z9</t>
  </si>
  <si>
    <t>RAIKIA</t>
  </si>
  <si>
    <t>PARADEEP</t>
  </si>
  <si>
    <t>PALLAHARA</t>
  </si>
  <si>
    <t>PIPILI</t>
  </si>
  <si>
    <t>JATNI</t>
  </si>
  <si>
    <t>UDALA</t>
  </si>
  <si>
    <t>REMUNA</t>
  </si>
  <si>
    <t>GANDALA</t>
  </si>
  <si>
    <t>DD.CH.</t>
  </si>
  <si>
    <t>GOLANTHAR</t>
  </si>
  <si>
    <t>MAHAMADPUR</t>
  </si>
  <si>
    <t>CHARAMPA</t>
  </si>
  <si>
    <t>DERA</t>
  </si>
  <si>
    <t>BHUBANESWAR</t>
  </si>
  <si>
    <t>BAJAPUR</t>
  </si>
  <si>
    <t>BUDHAMBA</t>
  </si>
  <si>
    <t xml:space="preserve">To,
M/S ZAR METAMORPHOSE COMBINE
Address: PLOT-12, INDUSTRIAL ESTATE, 
BILASPUR ROAD, RAWABHATAPUR,
 RAIPUR-492003, CHHATISGARH
GST No: 22AABCZ3794L1ZW
</t>
  </si>
  <si>
    <t>BAINSIRIA</t>
  </si>
  <si>
    <t>TANGI</t>
  </si>
  <si>
    <t>BERHAMPUR</t>
  </si>
  <si>
    <t>SORO</t>
  </si>
  <si>
    <t>SUJANPUR</t>
  </si>
  <si>
    <t>CHHENDIPADA</t>
  </si>
  <si>
    <t>JEYPORE</t>
  </si>
  <si>
    <t>ATHAMALLIK</t>
  </si>
  <si>
    <t>TUMUSINGHA</t>
  </si>
  <si>
    <t>JALESWAR</t>
  </si>
  <si>
    <t>KANDHAL</t>
  </si>
  <si>
    <t>KHAMAR</t>
  </si>
  <si>
    <t>CUTTACK</t>
  </si>
  <si>
    <t>APRIL, 2025 AMT.</t>
  </si>
  <si>
    <t>MAY, 2025 AMT.</t>
  </si>
  <si>
    <t>JUNE, 2025 AMT.</t>
  </si>
  <si>
    <t>JULY, 2025 AMT.</t>
  </si>
  <si>
    <t>AUGUST, 2025 AMT.</t>
  </si>
  <si>
    <t>SEPT, 2025 AMT.</t>
  </si>
  <si>
    <t>TOTAL</t>
  </si>
  <si>
    <t>COMPANY NAME</t>
  </si>
  <si>
    <t>OCTO, 2025
AMT.</t>
  </si>
  <si>
    <t>NOV, 2025
AMT.</t>
  </si>
  <si>
    <t>DEC, 25 AMT.</t>
  </si>
  <si>
    <t>JAN, 26 AMT.</t>
  </si>
  <si>
    <t>FEB, 26 AMT.</t>
  </si>
  <si>
    <t>INDAG RUBBER LTD</t>
  </si>
  <si>
    <t>Declaration � Kindly verify and confirm before  20/05/2026</t>
  </si>
  <si>
    <t>INV.NO.</t>
  </si>
  <si>
    <t>REMARKS</t>
  </si>
  <si>
    <t>PARTY NAME</t>
  </si>
  <si>
    <t>01/4/2026</t>
  </si>
  <si>
    <t>PL/JA/00028</t>
  </si>
  <si>
    <t>2303</t>
  </si>
  <si>
    <t>GOPAPUR HAT BADMBA</t>
  </si>
  <si>
    <t xml:space="preserve">BEHERA TRADERS </t>
  </si>
  <si>
    <t>PL/JA/00030</t>
  </si>
  <si>
    <t>2302</t>
  </si>
  <si>
    <t>MJK PAINTS</t>
  </si>
  <si>
    <t>PL/JA/00031</t>
  </si>
  <si>
    <t>2292</t>
  </si>
  <si>
    <t>RANAPUR</t>
  </si>
  <si>
    <t>MAA HADABAI HARDWARE STORE</t>
  </si>
  <si>
    <t>PL/JA/00242</t>
  </si>
  <si>
    <t>2290</t>
  </si>
  <si>
    <t>RADHA GOBINDA HARDWARE AND PAINTS</t>
  </si>
  <si>
    <t>02/4/2026</t>
  </si>
  <si>
    <t>PL/JA/00069</t>
  </si>
  <si>
    <t>2301</t>
  </si>
  <si>
    <t>DARINGIBADI</t>
  </si>
  <si>
    <t>BUSINESS POINTS</t>
  </si>
  <si>
    <t>PL/JA/00126</t>
  </si>
  <si>
    <t>2306</t>
  </si>
  <si>
    <t>PR HOMES</t>
  </si>
  <si>
    <t>03/4/2026</t>
  </si>
  <si>
    <t>PL/JA/00115</t>
  </si>
  <si>
    <t>2300</t>
  </si>
  <si>
    <t>KARANJIA</t>
  </si>
  <si>
    <t>MAA TARINI AGENCIES</t>
  </si>
  <si>
    <t>PL/JA/00141</t>
  </si>
  <si>
    <t>2294</t>
  </si>
  <si>
    <t>KOTAGARH KANDHAMAL</t>
  </si>
  <si>
    <t xml:space="preserve">PATRA HARDWARE AND ELECTRICAL </t>
  </si>
  <si>
    <t>PL/JA/00169</t>
  </si>
  <si>
    <t>2314</t>
  </si>
  <si>
    <t>MAA SANTOSHI ENTERPISES</t>
  </si>
  <si>
    <t>PL/JA/00235</t>
  </si>
  <si>
    <t>2311</t>
  </si>
  <si>
    <t xml:space="preserve">SRI LOKNATH HARDWARE AND PAINTS </t>
  </si>
  <si>
    <t>PL/JA/00244</t>
  </si>
  <si>
    <t>2307</t>
  </si>
  <si>
    <t>SAHOO HARDWARE</t>
  </si>
  <si>
    <t>PL/JA/00286</t>
  </si>
  <si>
    <t>2295</t>
  </si>
  <si>
    <t>KALINGA TRADING CO</t>
  </si>
  <si>
    <t>PL/JA/00349</t>
  </si>
  <si>
    <t>2299</t>
  </si>
  <si>
    <t>SARAPAL</t>
  </si>
  <si>
    <t>PRIYA HARDWARE SARAPAL</t>
  </si>
  <si>
    <t>PL/JA/00459</t>
  </si>
  <si>
    <t>2315</t>
  </si>
  <si>
    <t>TARINI CHARAN PANDA AND SONS</t>
  </si>
  <si>
    <t>07/4/2026</t>
  </si>
  <si>
    <t>JA/5</t>
  </si>
  <si>
    <t>0</t>
  </si>
  <si>
    <t>NARSINGHPUR</t>
  </si>
  <si>
    <t>SWAIN TRADERS</t>
  </si>
  <si>
    <t>PL/JA/00428</t>
  </si>
  <si>
    <t>3</t>
  </si>
  <si>
    <t>SANJAY KUMAR BALIARSINGH</t>
  </si>
  <si>
    <t>PL/JA/00460</t>
  </si>
  <si>
    <t>5</t>
  </si>
  <si>
    <t>PATRO PAINTS</t>
  </si>
  <si>
    <t>PL/JA/00489</t>
  </si>
  <si>
    <t>6</t>
  </si>
  <si>
    <t>KARTIK TRADERS</t>
  </si>
  <si>
    <t>PL/JA/00490</t>
  </si>
  <si>
    <t>4</t>
  </si>
  <si>
    <t>NIRAKARPUR</t>
  </si>
  <si>
    <t>MAA TARINI ENTERPRISES</t>
  </si>
  <si>
    <t>PL/JA/00568</t>
  </si>
  <si>
    <t>2</t>
  </si>
  <si>
    <t>RAJU CYCLE STORE</t>
  </si>
  <si>
    <t>08/4/2026</t>
  </si>
  <si>
    <t>PL/JA/00472</t>
  </si>
  <si>
    <t>0011</t>
  </si>
  <si>
    <t>JAMMULA NEELKANTAM AND SONS</t>
  </si>
  <si>
    <t>PL/JA/00491</t>
  </si>
  <si>
    <t>14</t>
  </si>
  <si>
    <t>PL/JA/00492</t>
  </si>
  <si>
    <t>13</t>
  </si>
  <si>
    <t>PATRAPADA</t>
  </si>
  <si>
    <t>JYOTSHNA PAINTS</t>
  </si>
  <si>
    <t>PL/JA/00493</t>
  </si>
  <si>
    <t>7</t>
  </si>
  <si>
    <t>RAJALAXMI TRADERS</t>
  </si>
  <si>
    <t>PL/JA/00494</t>
  </si>
  <si>
    <t>8</t>
  </si>
  <si>
    <t>ADITYA TRADERS</t>
  </si>
  <si>
    <t>PL/JA/00606</t>
  </si>
  <si>
    <t>09</t>
  </si>
  <si>
    <t>LAVIK INTERNATIONAL</t>
  </si>
  <si>
    <t>09/4/2026</t>
  </si>
  <si>
    <t>PL/JA/00533</t>
  </si>
  <si>
    <t>23</t>
  </si>
  <si>
    <t>PL/JA/00534</t>
  </si>
  <si>
    <t>17</t>
  </si>
  <si>
    <t>SAI SAKTI HARDWARE STORE</t>
  </si>
  <si>
    <t>PL/JA/00539</t>
  </si>
  <si>
    <t>10/24</t>
  </si>
  <si>
    <t xml:space="preserve">LAXMI BHANDAR </t>
  </si>
  <si>
    <t>10/4/2026</t>
  </si>
  <si>
    <t>PL/JA/00601</t>
  </si>
  <si>
    <t>27</t>
  </si>
  <si>
    <t>SRIKRUSHNA AGENCY</t>
  </si>
  <si>
    <t>PL/JA/00622</t>
  </si>
  <si>
    <t>31</t>
  </si>
  <si>
    <t>KUANSH BHADRAK</t>
  </si>
  <si>
    <t>SALANDI HARDWARE</t>
  </si>
  <si>
    <t>PL/JA/00627</t>
  </si>
  <si>
    <t>26</t>
  </si>
  <si>
    <t>BAJRANGI PAINTS AND HARDWARE</t>
  </si>
  <si>
    <t>PL/JA/00649</t>
  </si>
  <si>
    <t>0025</t>
  </si>
  <si>
    <t>PL/JA/00706</t>
  </si>
  <si>
    <t>16</t>
  </si>
  <si>
    <t>11/4/2026</t>
  </si>
  <si>
    <t>PL/JA/00628</t>
  </si>
  <si>
    <t>34</t>
  </si>
  <si>
    <t>HINJILIKATU</t>
  </si>
  <si>
    <t>PANDA HARDWARE</t>
  </si>
  <si>
    <t>PL/JA/00631</t>
  </si>
  <si>
    <t>29</t>
  </si>
  <si>
    <t>BANKI</t>
  </si>
  <si>
    <t>SAHOO VARIETY STORE</t>
  </si>
  <si>
    <t>PL/JA/00632</t>
  </si>
  <si>
    <t>PL/JA/00638</t>
  </si>
  <si>
    <t>28</t>
  </si>
  <si>
    <t>PATRA HARDWARE STORE</t>
  </si>
  <si>
    <t>PL/JA/00666</t>
  </si>
  <si>
    <t>441</t>
  </si>
  <si>
    <t>PUPUN HARDWARE STORE</t>
  </si>
  <si>
    <t>PL/JA/00681</t>
  </si>
  <si>
    <t>43</t>
  </si>
  <si>
    <t>PL/JA/00709</t>
  </si>
  <si>
    <t>32</t>
  </si>
  <si>
    <t>RENGALI ANGUL</t>
  </si>
  <si>
    <t>PABITRA SWADESHI KENDRA</t>
  </si>
  <si>
    <t>PL/JA/00710</t>
  </si>
  <si>
    <t>37</t>
  </si>
  <si>
    <t>KANIHA</t>
  </si>
  <si>
    <t>MAA HINGULA HARDWARE</t>
  </si>
  <si>
    <t>PL/JA/00730</t>
  </si>
  <si>
    <t>46</t>
  </si>
  <si>
    <t>BAZRANGI CONSTRUCTIONS</t>
  </si>
  <si>
    <t>PL/JA/00804</t>
  </si>
  <si>
    <t>40</t>
  </si>
  <si>
    <t>13/4/2026</t>
  </si>
  <si>
    <t>PL/JA/00707</t>
  </si>
  <si>
    <t>36</t>
  </si>
  <si>
    <t>KUHIKA</t>
  </si>
  <si>
    <t>SHREE GANESH PAINTS</t>
  </si>
  <si>
    <t>15/4/2026</t>
  </si>
  <si>
    <t>PL/JA/00862</t>
  </si>
  <si>
    <t>56</t>
  </si>
  <si>
    <t>DWIBEDY ENTERPRISES</t>
  </si>
  <si>
    <t>PL/JA/00864</t>
  </si>
  <si>
    <t>45</t>
  </si>
  <si>
    <t>PL/JA/01086</t>
  </si>
  <si>
    <t>53</t>
  </si>
  <si>
    <t>16/4/2026</t>
  </si>
  <si>
    <t>JA/19</t>
  </si>
  <si>
    <t>PL/JA/00837</t>
  </si>
  <si>
    <t>63</t>
  </si>
  <si>
    <t>PL/JA/00870</t>
  </si>
  <si>
    <t>68</t>
  </si>
  <si>
    <t>MAA SARASWATI TRADERS</t>
  </si>
  <si>
    <t>PL/JA/00899</t>
  </si>
  <si>
    <t>66</t>
  </si>
  <si>
    <t>DENGAUSTA</t>
  </si>
  <si>
    <t>ADITYA BHANDAR</t>
  </si>
  <si>
    <t>17/4/2026</t>
  </si>
  <si>
    <t>PL/JA/00898</t>
  </si>
  <si>
    <t>35</t>
  </si>
  <si>
    <t>PL/JA/00900</t>
  </si>
  <si>
    <t>64</t>
  </si>
  <si>
    <t>PL/JA/00934</t>
  </si>
  <si>
    <t>79</t>
  </si>
  <si>
    <t>DHALAPATHAR</t>
  </si>
  <si>
    <t>JAY JAGANNATH TRADERS</t>
  </si>
  <si>
    <t>PL/JA/00945</t>
  </si>
  <si>
    <t>57</t>
  </si>
  <si>
    <t>PL/JA/00946</t>
  </si>
  <si>
    <t>72</t>
  </si>
  <si>
    <t>PL/JA/00950</t>
  </si>
  <si>
    <t>65</t>
  </si>
  <si>
    <t>PL/JA/00964</t>
  </si>
  <si>
    <t>76</t>
  </si>
  <si>
    <t>PL/JA/00970</t>
  </si>
  <si>
    <t>75</t>
  </si>
  <si>
    <t>PL/JA/00972</t>
  </si>
  <si>
    <t>67</t>
  </si>
  <si>
    <t>PL/JA/00979</t>
  </si>
  <si>
    <t>70</t>
  </si>
  <si>
    <t>PL/JA/00980</t>
  </si>
  <si>
    <t>73</t>
  </si>
  <si>
    <t>PL/JA/01004</t>
  </si>
  <si>
    <t>71</t>
  </si>
  <si>
    <t>PL/JA/01009</t>
  </si>
  <si>
    <t>61</t>
  </si>
  <si>
    <t>MAA SANTOSHI ENTERPRISES</t>
  </si>
  <si>
    <t>PL/JA/01013</t>
  </si>
  <si>
    <t>78</t>
  </si>
  <si>
    <t>18/4/2026</t>
  </si>
  <si>
    <t>PL/JA/00937</t>
  </si>
  <si>
    <t>83</t>
  </si>
  <si>
    <t>BALIPATANA</t>
  </si>
  <si>
    <t>MAA KOCHILAI PAINTS AND HARDWARE</t>
  </si>
  <si>
    <t>PL/JA/00948</t>
  </si>
  <si>
    <t>81</t>
  </si>
  <si>
    <t>PL/JA/01008</t>
  </si>
  <si>
    <t>82</t>
  </si>
  <si>
    <t>PL/JA/01010</t>
  </si>
  <si>
    <t>77</t>
  </si>
  <si>
    <t>ADIMATA TRADERS</t>
  </si>
  <si>
    <t>19/4/2026</t>
  </si>
  <si>
    <t>PL/JA/01026</t>
  </si>
  <si>
    <t>74</t>
  </si>
  <si>
    <t>PURUSOTTAMPUR KENDRAPARA</t>
  </si>
  <si>
    <t>MAHAVEER TRADERS</t>
  </si>
  <si>
    <t>20/4/2026</t>
  </si>
  <si>
    <t>PL/JA/01267</t>
  </si>
  <si>
    <t>89</t>
  </si>
  <si>
    <t>21/4/2026</t>
  </si>
  <si>
    <t>PL/JA/01098</t>
  </si>
  <si>
    <t>0098</t>
  </si>
  <si>
    <t>DEOGARH</t>
  </si>
  <si>
    <t>SHAMBHUNATH HARDWARE WORLD</t>
  </si>
  <si>
    <t>22/4/2026</t>
  </si>
  <si>
    <t>PL/JA/01133</t>
  </si>
  <si>
    <t>107`</t>
  </si>
  <si>
    <t>KHATIGUDA</t>
  </si>
  <si>
    <t>JAGANNATH HARDWARE</t>
  </si>
  <si>
    <t>PL/JA/01166</t>
  </si>
  <si>
    <t>0106</t>
  </si>
  <si>
    <t>PL/JA/01167</t>
  </si>
  <si>
    <t>0062/0094</t>
  </si>
  <si>
    <t>PL/JA/01183</t>
  </si>
  <si>
    <t>99</t>
  </si>
  <si>
    <t>GUNUPUR</t>
  </si>
  <si>
    <t>CHAKADOLA HARDWARE</t>
  </si>
  <si>
    <t>PL/JA/01265</t>
  </si>
  <si>
    <t>102</t>
  </si>
  <si>
    <t>23/4/2026</t>
  </si>
  <si>
    <t>PL/JA/01170</t>
  </si>
  <si>
    <t>90</t>
  </si>
  <si>
    <t>PL/JA/01173</t>
  </si>
  <si>
    <t>85</t>
  </si>
  <si>
    <t>PL/JA/01174</t>
  </si>
  <si>
    <t>92</t>
  </si>
  <si>
    <t>UTKAL PAINTS</t>
  </si>
  <si>
    <t>PL/JA/01175</t>
  </si>
  <si>
    <t>104</t>
  </si>
  <si>
    <t>MARSHAGHAI</t>
  </si>
  <si>
    <t>BASANTIA CEMENT CENTRE</t>
  </si>
  <si>
    <t>PL/JA/01176</t>
  </si>
  <si>
    <t>101</t>
  </si>
  <si>
    <t>PL/JA/01192</t>
  </si>
  <si>
    <t>111</t>
  </si>
  <si>
    <t>GADASILA</t>
  </si>
  <si>
    <t>MAHALAXMI PAINTS AND HARDWARE</t>
  </si>
  <si>
    <t>PL/JA/01233</t>
  </si>
  <si>
    <t>0088/0097</t>
  </si>
  <si>
    <t>DASAMALLI</t>
  </si>
  <si>
    <t>SAHU HARDWARE</t>
  </si>
  <si>
    <t>PL/JA/01240</t>
  </si>
  <si>
    <t>110</t>
  </si>
  <si>
    <t>PL/JA/01243</t>
  </si>
  <si>
    <t>108</t>
  </si>
  <si>
    <t>MAA VERIETY</t>
  </si>
  <si>
    <t>PL/JA/01250</t>
  </si>
  <si>
    <t>114</t>
  </si>
  <si>
    <t>GANDIAPATNA</t>
  </si>
  <si>
    <t>PRUSTY ESTEEM PAINTS SERVICE</t>
  </si>
  <si>
    <t>PL/JA/01258</t>
  </si>
  <si>
    <t>115</t>
  </si>
  <si>
    <t>MALLICK DISTRIBUTORS</t>
  </si>
  <si>
    <t>PL/JA/01274</t>
  </si>
  <si>
    <t>91</t>
  </si>
  <si>
    <t>MAHALAXMI BHANDAR</t>
  </si>
  <si>
    <t>24/4/2026</t>
  </si>
  <si>
    <t>PL/JA/01263</t>
  </si>
  <si>
    <t>123</t>
  </si>
  <si>
    <t>PL/JA/01264</t>
  </si>
  <si>
    <t>120</t>
  </si>
  <si>
    <t>PL/JA/01303</t>
  </si>
  <si>
    <t>122</t>
  </si>
  <si>
    <t>BARKOTE</t>
  </si>
  <si>
    <t xml:space="preserve">SAI HARDWARE AND TENT DECORATE </t>
  </si>
  <si>
    <t>PL/JA/01346</t>
  </si>
  <si>
    <t>119</t>
  </si>
  <si>
    <t>PL/JA/01535</t>
  </si>
  <si>
    <t>130</t>
  </si>
  <si>
    <t>25/4/2026</t>
  </si>
  <si>
    <t>PL/JA/01302</t>
  </si>
  <si>
    <t>0118</t>
  </si>
  <si>
    <t>PL/JA/01358</t>
  </si>
  <si>
    <t>132</t>
  </si>
  <si>
    <t>GOBINDPUR</t>
  </si>
  <si>
    <t>SHREE ENTERPRISES</t>
  </si>
  <si>
    <t>PL/JA/01387</t>
  </si>
  <si>
    <t>133</t>
  </si>
  <si>
    <t>27/4/2026</t>
  </si>
  <si>
    <t>PL/JA/01742</t>
  </si>
  <si>
    <t>136</t>
  </si>
  <si>
    <t>TUBEY</t>
  </si>
  <si>
    <t>MAHAVEER HARDWARE PAINTS AND ELECTRICAL</t>
  </si>
  <si>
    <t>PL/JA/01940</t>
  </si>
  <si>
    <t>138</t>
  </si>
  <si>
    <t>KANAS</t>
  </si>
  <si>
    <t>28/4/2026</t>
  </si>
  <si>
    <t>PL/JA/01441</t>
  </si>
  <si>
    <t>0145/0148</t>
  </si>
  <si>
    <t>PL/JA/01446</t>
  </si>
  <si>
    <t>139</t>
  </si>
  <si>
    <t>PL/JA/01621</t>
  </si>
  <si>
    <t>153</t>
  </si>
  <si>
    <t>29/4/2026</t>
  </si>
  <si>
    <t>PL/JA/01526</t>
  </si>
  <si>
    <t>142</t>
  </si>
  <si>
    <t>PL/JA/01532</t>
  </si>
  <si>
    <t>152/161</t>
  </si>
  <si>
    <t>SIBASHAKTI ENTERPRISERS</t>
  </si>
  <si>
    <t>PL/JA/01583</t>
  </si>
  <si>
    <t>158</t>
  </si>
  <si>
    <t>PL/JA/01604</t>
  </si>
  <si>
    <t>151</t>
  </si>
  <si>
    <t>PL/JA/01623</t>
  </si>
  <si>
    <t>154</t>
  </si>
  <si>
    <t>TALCHER</t>
  </si>
  <si>
    <t>AGARWALLA HARDWARE STORE</t>
  </si>
  <si>
    <t>PL/JA/01639</t>
  </si>
  <si>
    <t>141</t>
  </si>
  <si>
    <t xml:space="preserve"> SAPTASAJYA</t>
  </si>
  <si>
    <t>SAHOO TRADERS</t>
  </si>
  <si>
    <t>PL/JA/01641</t>
  </si>
  <si>
    <t>140</t>
  </si>
  <si>
    <t>PL/JA/01673</t>
  </si>
  <si>
    <t>95</t>
  </si>
  <si>
    <t>PL/JA/01674</t>
  </si>
  <si>
    <t>30/4/2026</t>
  </si>
  <si>
    <t>PL/JA/01634</t>
  </si>
  <si>
    <t>163</t>
  </si>
  <si>
    <t>NAUGAON</t>
  </si>
  <si>
    <t>NIRMALA TRADERS</t>
  </si>
  <si>
    <t>PL/JA/01635</t>
  </si>
  <si>
    <t>117</t>
  </si>
  <si>
    <t>PL/JA/01636</t>
  </si>
  <si>
    <t>157</t>
  </si>
  <si>
    <t>PL/JA/01656</t>
  </si>
  <si>
    <t>171</t>
  </si>
  <si>
    <t>RAJNAGAR</t>
  </si>
  <si>
    <t>MAA ENTERPRISES</t>
  </si>
  <si>
    <t>PL/JA/01658</t>
  </si>
  <si>
    <t>155</t>
  </si>
  <si>
    <t>JAGANNATH ENTERPRISES</t>
  </si>
  <si>
    <t>PL/JA/01675</t>
  </si>
  <si>
    <t>116</t>
  </si>
  <si>
    <t>MOHANTY HARDWARE</t>
  </si>
  <si>
    <t>PL/JA/01727</t>
  </si>
  <si>
    <t>0182</t>
  </si>
  <si>
    <t>ANGUL</t>
  </si>
  <si>
    <t>KALINGA HARDWARE</t>
  </si>
  <si>
    <t>PL/JA/01733</t>
  </si>
  <si>
    <t>160</t>
  </si>
  <si>
    <t>PIYUSH PAINTS AND HW</t>
  </si>
  <si>
    <t>PL/JA/01854</t>
  </si>
  <si>
    <t>169</t>
  </si>
  <si>
    <t>(RUPEES THREE LAKH TWELVE THOUSAND NINE HUNDRED EIGHTY SEVEN ONLY)</t>
  </si>
  <si>
    <t xml:space="preserve">PDP </t>
  </si>
  <si>
    <t>Bill Date: 30/04/2026
Bill No : 2120
Total Amount: 312987.00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</si>
</sst>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2" fontId="5" fillId="2" borderId="2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Border="1"/>
    <xf numFmtId="0" fontId="1" fillId="0" borderId="0" xfId="0" applyNumberFormat="1" applyFont="1"/>
    <xf numFmtId="2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19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164" fontId="0" fillId="0" borderId="12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164" fontId="0" fillId="0" borderId="2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28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5">
    <dxf>
      <fill>
        <patternFill patternType="solid">
          <fgColor rgb="FFFF0000"/>
          <bgColor rgb="FFFFFFFF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190500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0529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workbookViewId="0">
      <selection activeCell="O2" sqref="O2"/>
    </sheetView>
  </sheetViews>
  <sheetFormatPr defaultRowHeight="15"/>
  <cols>
    <col min="1" max="1" width="4.7109375" style="2" customWidth="1"/>
    <col min="2" max="2" width="10.140625" style="2" customWidth="1"/>
    <col min="3" max="3" width="12.140625" style="2" customWidth="1"/>
    <col min="4" max="4" width="9.85546875" style="2" bestFit="1" customWidth="1"/>
    <col min="5" max="5" width="7.7109375" style="2" customWidth="1"/>
    <col min="6" max="6" width="17.140625" style="3" customWidth="1"/>
    <col min="7" max="7" width="6.28515625" style="2" customWidth="1"/>
    <col min="8" max="8" width="9.5703125" style="4" bestFit="1" customWidth="1"/>
    <col min="9" max="9" width="5.42578125" style="2" bestFit="1" customWidth="1"/>
    <col min="10" max="10" width="7.5703125" style="2" customWidth="1"/>
    <col min="11" max="11" width="6.42578125" style="2" bestFit="1" customWidth="1"/>
    <col min="12" max="12" width="9.5703125" style="5" bestFit="1" customWidth="1"/>
    <col min="13" max="13" width="10.42578125" style="5" bestFit="1" customWidth="1"/>
    <col min="14" max="14" width="44.5703125" style="2" bestFit="1" customWidth="1"/>
    <col min="15" max="16384" width="9.140625" style="2"/>
  </cols>
  <sheetData>
    <row r="1" spans="1:14" ht="73.5" customHeight="1" thickBot="1">
      <c r="A1" s="39"/>
      <c r="B1" s="40"/>
      <c r="C1" s="40"/>
      <c r="D1" s="40"/>
      <c r="E1" s="40"/>
      <c r="F1" s="40"/>
      <c r="G1" s="41"/>
      <c r="H1" s="36" t="s">
        <v>20</v>
      </c>
      <c r="I1" s="37"/>
      <c r="J1" s="37"/>
      <c r="K1" s="37"/>
      <c r="L1" s="38"/>
    </row>
    <row r="2" spans="1:14" ht="105.75" customHeight="1" thickBot="1">
      <c r="A2" s="73" t="s">
        <v>37</v>
      </c>
      <c r="B2" s="74"/>
      <c r="C2" s="74"/>
      <c r="D2" s="74"/>
      <c r="E2" s="74"/>
      <c r="F2" s="74"/>
      <c r="G2" s="75"/>
      <c r="H2" s="42" t="s">
        <v>438</v>
      </c>
      <c r="I2" s="43"/>
      <c r="J2" s="43"/>
      <c r="K2" s="43"/>
      <c r="L2" s="44"/>
      <c r="N2" s="25"/>
    </row>
    <row r="3" spans="1:14" ht="15.95" customHeight="1" thickBot="1">
      <c r="A3" s="60" t="s">
        <v>0</v>
      </c>
      <c r="B3" s="61" t="s">
        <v>1</v>
      </c>
      <c r="C3" s="61" t="s">
        <v>2</v>
      </c>
      <c r="D3" s="61" t="s">
        <v>66</v>
      </c>
      <c r="E3" s="62" t="s">
        <v>11</v>
      </c>
      <c r="F3" s="63" t="s">
        <v>3</v>
      </c>
      <c r="G3" s="61" t="s">
        <v>4</v>
      </c>
      <c r="H3" s="64" t="s">
        <v>5</v>
      </c>
      <c r="I3" s="65" t="s">
        <v>6</v>
      </c>
      <c r="J3" s="65" t="s">
        <v>29</v>
      </c>
      <c r="K3" s="65" t="s">
        <v>7</v>
      </c>
      <c r="L3" s="65" t="s">
        <v>8</v>
      </c>
      <c r="M3" s="66" t="s">
        <v>67</v>
      </c>
      <c r="N3" s="49" t="s">
        <v>68</v>
      </c>
    </row>
    <row r="4" spans="1:14" ht="30">
      <c r="A4" s="53">
        <v>1</v>
      </c>
      <c r="B4" s="54" t="s">
        <v>69</v>
      </c>
      <c r="C4" s="54" t="s">
        <v>70</v>
      </c>
      <c r="D4" s="54" t="s">
        <v>71</v>
      </c>
      <c r="E4" s="55" t="s">
        <v>12</v>
      </c>
      <c r="F4" s="56" t="s">
        <v>72</v>
      </c>
      <c r="G4" s="54">
        <v>11</v>
      </c>
      <c r="H4" s="57">
        <v>165</v>
      </c>
      <c r="I4" s="58">
        <v>3.55</v>
      </c>
      <c r="J4" s="58">
        <f>G4*15</f>
        <v>165</v>
      </c>
      <c r="K4" s="58">
        <v>40</v>
      </c>
      <c r="L4" s="58">
        <f>H4*I4+J4+K4</f>
        <v>790.75</v>
      </c>
      <c r="M4" s="59"/>
      <c r="N4" s="50" t="s">
        <v>73</v>
      </c>
    </row>
    <row r="5" spans="1:14">
      <c r="A5" s="8">
        <f>A4+1</f>
        <v>2</v>
      </c>
      <c r="B5" s="9" t="s">
        <v>69</v>
      </c>
      <c r="C5" s="9" t="s">
        <v>74</v>
      </c>
      <c r="D5" s="9" t="s">
        <v>75</v>
      </c>
      <c r="E5" s="15" t="s">
        <v>12</v>
      </c>
      <c r="F5" s="10" t="s">
        <v>34</v>
      </c>
      <c r="G5" s="9">
        <v>13</v>
      </c>
      <c r="H5" s="11">
        <v>270</v>
      </c>
      <c r="I5" s="12">
        <v>3.55</v>
      </c>
      <c r="J5" s="12">
        <f>G5*15</f>
        <v>195</v>
      </c>
      <c r="K5" s="12">
        <v>40</v>
      </c>
      <c r="L5" s="12">
        <f>H5*I5+J5+K5</f>
        <v>1193.5</v>
      </c>
      <c r="M5" s="13"/>
      <c r="N5" s="51" t="s">
        <v>76</v>
      </c>
    </row>
    <row r="6" spans="1:14">
      <c r="A6" s="8">
        <f t="shared" ref="A6:A69" si="0">A5+1</f>
        <v>3</v>
      </c>
      <c r="B6" s="9" t="s">
        <v>69</v>
      </c>
      <c r="C6" s="9" t="s">
        <v>77</v>
      </c>
      <c r="D6" s="9" t="s">
        <v>78</v>
      </c>
      <c r="E6" s="15" t="s">
        <v>12</v>
      </c>
      <c r="F6" s="10" t="s">
        <v>79</v>
      </c>
      <c r="G6" s="9">
        <v>14</v>
      </c>
      <c r="H6" s="11">
        <v>250</v>
      </c>
      <c r="I6" s="12">
        <v>3.55</v>
      </c>
      <c r="J6" s="12">
        <f>G6*15</f>
        <v>210</v>
      </c>
      <c r="K6" s="12">
        <v>40</v>
      </c>
      <c r="L6" s="12">
        <f>H6*I6+J6+K6</f>
        <v>1137.5</v>
      </c>
      <c r="M6" s="13"/>
      <c r="N6" s="51" t="s">
        <v>80</v>
      </c>
    </row>
    <row r="7" spans="1:14">
      <c r="A7" s="8">
        <f t="shared" si="0"/>
        <v>4</v>
      </c>
      <c r="B7" s="9" t="s">
        <v>69</v>
      </c>
      <c r="C7" s="9" t="s">
        <v>81</v>
      </c>
      <c r="D7" s="9" t="s">
        <v>82</v>
      </c>
      <c r="E7" s="15" t="s">
        <v>12</v>
      </c>
      <c r="F7" s="10" t="s">
        <v>31</v>
      </c>
      <c r="G7" s="9">
        <v>14</v>
      </c>
      <c r="H7" s="11">
        <v>700</v>
      </c>
      <c r="I7" s="12">
        <v>3.55</v>
      </c>
      <c r="J7" s="12">
        <f>G7*15</f>
        <v>210</v>
      </c>
      <c r="K7" s="12">
        <v>40</v>
      </c>
      <c r="L7" s="12">
        <f>H7*I7+J7+K7</f>
        <v>2735</v>
      </c>
      <c r="M7" s="13"/>
      <c r="N7" s="51" t="s">
        <v>83</v>
      </c>
    </row>
    <row r="8" spans="1:14">
      <c r="A8" s="8">
        <f t="shared" si="0"/>
        <v>5</v>
      </c>
      <c r="B8" s="9" t="s">
        <v>84</v>
      </c>
      <c r="C8" s="9" t="s">
        <v>85</v>
      </c>
      <c r="D8" s="9" t="s">
        <v>86</v>
      </c>
      <c r="E8" s="15" t="s">
        <v>12</v>
      </c>
      <c r="F8" s="10" t="s">
        <v>87</v>
      </c>
      <c r="G8" s="9">
        <v>40</v>
      </c>
      <c r="H8" s="11">
        <v>1000</v>
      </c>
      <c r="I8" s="12">
        <v>3.55</v>
      </c>
      <c r="J8" s="12">
        <f>G8*15</f>
        <v>600</v>
      </c>
      <c r="K8" s="12">
        <v>40</v>
      </c>
      <c r="L8" s="12">
        <f>H8*I8+J8+K8</f>
        <v>4190</v>
      </c>
      <c r="M8" s="13"/>
      <c r="N8" s="51" t="s">
        <v>88</v>
      </c>
    </row>
    <row r="9" spans="1:14">
      <c r="A9" s="8">
        <f t="shared" si="0"/>
        <v>6</v>
      </c>
      <c r="B9" s="9" t="s">
        <v>84</v>
      </c>
      <c r="C9" s="9" t="s">
        <v>89</v>
      </c>
      <c r="D9" s="9" t="s">
        <v>90</v>
      </c>
      <c r="E9" s="15" t="s">
        <v>12</v>
      </c>
      <c r="F9" s="10" t="s">
        <v>44</v>
      </c>
      <c r="G9" s="9">
        <v>50</v>
      </c>
      <c r="H9" s="11">
        <v>1250</v>
      </c>
      <c r="I9" s="12">
        <v>3.55</v>
      </c>
      <c r="J9" s="12">
        <f>G9*15</f>
        <v>750</v>
      </c>
      <c r="K9" s="12">
        <v>40</v>
      </c>
      <c r="L9" s="12">
        <f>H9*I9+J9+K9</f>
        <v>5227.5</v>
      </c>
      <c r="M9" s="13"/>
      <c r="N9" s="51" t="s">
        <v>91</v>
      </c>
    </row>
    <row r="10" spans="1:14">
      <c r="A10" s="8">
        <f t="shared" si="0"/>
        <v>7</v>
      </c>
      <c r="B10" s="9" t="s">
        <v>92</v>
      </c>
      <c r="C10" s="9" t="s">
        <v>93</v>
      </c>
      <c r="D10" s="9" t="s">
        <v>94</v>
      </c>
      <c r="E10" s="15" t="s">
        <v>12</v>
      </c>
      <c r="F10" s="10" t="s">
        <v>95</v>
      </c>
      <c r="G10" s="9">
        <v>25</v>
      </c>
      <c r="H10" s="11">
        <v>625</v>
      </c>
      <c r="I10" s="12">
        <v>3.55</v>
      </c>
      <c r="J10" s="12">
        <f>G10*15</f>
        <v>375</v>
      </c>
      <c r="K10" s="12">
        <v>40</v>
      </c>
      <c r="L10" s="12">
        <f>H10*I10+J10+K10</f>
        <v>2633.75</v>
      </c>
      <c r="M10" s="13"/>
      <c r="N10" s="51" t="s">
        <v>96</v>
      </c>
    </row>
    <row r="11" spans="1:14" ht="30">
      <c r="A11" s="8">
        <f t="shared" si="0"/>
        <v>8</v>
      </c>
      <c r="B11" s="9" t="s">
        <v>92</v>
      </c>
      <c r="C11" s="9" t="s">
        <v>97</v>
      </c>
      <c r="D11" s="9" t="s">
        <v>98</v>
      </c>
      <c r="E11" s="15" t="s">
        <v>12</v>
      </c>
      <c r="F11" s="10" t="s">
        <v>99</v>
      </c>
      <c r="G11" s="9">
        <v>268</v>
      </c>
      <c r="H11" s="11">
        <v>4387</v>
      </c>
      <c r="I11" s="12">
        <v>3.55</v>
      </c>
      <c r="J11" s="12">
        <f>G11*15</f>
        <v>4020</v>
      </c>
      <c r="K11" s="12">
        <v>40</v>
      </c>
      <c r="L11" s="12">
        <f>H11*I11+J11+K11</f>
        <v>19633.849999999999</v>
      </c>
      <c r="M11" s="13"/>
      <c r="N11" s="51" t="s">
        <v>100</v>
      </c>
    </row>
    <row r="12" spans="1:14">
      <c r="A12" s="8">
        <f t="shared" si="0"/>
        <v>9</v>
      </c>
      <c r="B12" s="9" t="s">
        <v>92</v>
      </c>
      <c r="C12" s="9" t="s">
        <v>101</v>
      </c>
      <c r="D12" s="9" t="s">
        <v>102</v>
      </c>
      <c r="E12" s="15" t="s">
        <v>12</v>
      </c>
      <c r="F12" s="14" t="s">
        <v>46</v>
      </c>
      <c r="G12" s="9">
        <v>45</v>
      </c>
      <c r="H12" s="11">
        <v>1146</v>
      </c>
      <c r="I12" s="12">
        <v>3.55</v>
      </c>
      <c r="J12" s="12">
        <f>G12*15</f>
        <v>675</v>
      </c>
      <c r="K12" s="12">
        <v>40</v>
      </c>
      <c r="L12" s="12">
        <f>H12*I12+J12+K12</f>
        <v>4783.2999999999993</v>
      </c>
      <c r="M12" s="13"/>
      <c r="N12" s="50" t="s">
        <v>103</v>
      </c>
    </row>
    <row r="13" spans="1:14">
      <c r="A13" s="8">
        <f t="shared" si="0"/>
        <v>10</v>
      </c>
      <c r="B13" s="9" t="s">
        <v>92</v>
      </c>
      <c r="C13" s="9" t="s">
        <v>104</v>
      </c>
      <c r="D13" s="9" t="s">
        <v>105</v>
      </c>
      <c r="E13" s="15" t="s">
        <v>12</v>
      </c>
      <c r="F13" s="10" t="s">
        <v>15</v>
      </c>
      <c r="G13" s="9">
        <v>13</v>
      </c>
      <c r="H13" s="11">
        <v>305</v>
      </c>
      <c r="I13" s="12">
        <v>3.55</v>
      </c>
      <c r="J13" s="12">
        <f>G13*15</f>
        <v>195</v>
      </c>
      <c r="K13" s="12">
        <v>40</v>
      </c>
      <c r="L13" s="12">
        <f>H13*I13+J13+K13</f>
        <v>1317.75</v>
      </c>
      <c r="M13" s="13"/>
      <c r="N13" s="51" t="s">
        <v>106</v>
      </c>
    </row>
    <row r="14" spans="1:14">
      <c r="A14" s="8">
        <f t="shared" si="0"/>
        <v>11</v>
      </c>
      <c r="B14" s="9" t="s">
        <v>92</v>
      </c>
      <c r="C14" s="9" t="s">
        <v>107</v>
      </c>
      <c r="D14" s="9" t="s">
        <v>108</v>
      </c>
      <c r="E14" s="15" t="s">
        <v>12</v>
      </c>
      <c r="F14" s="10" t="s">
        <v>33</v>
      </c>
      <c r="G14" s="9">
        <v>81</v>
      </c>
      <c r="H14" s="11">
        <v>1320</v>
      </c>
      <c r="I14" s="12">
        <v>3.55</v>
      </c>
      <c r="J14" s="12">
        <f>G14*15</f>
        <v>1215</v>
      </c>
      <c r="K14" s="12">
        <v>40</v>
      </c>
      <c r="L14" s="12">
        <f>H14*I14+J14+K14</f>
        <v>5941</v>
      </c>
      <c r="M14" s="13"/>
      <c r="N14" s="51" t="s">
        <v>109</v>
      </c>
    </row>
    <row r="15" spans="1:14">
      <c r="A15" s="8">
        <f t="shared" si="0"/>
        <v>12</v>
      </c>
      <c r="B15" s="9" t="s">
        <v>92</v>
      </c>
      <c r="C15" s="9" t="s">
        <v>110</v>
      </c>
      <c r="D15" s="9" t="s">
        <v>111</v>
      </c>
      <c r="E15" s="15" t="s">
        <v>12</v>
      </c>
      <c r="F15" s="10" t="s">
        <v>41</v>
      </c>
      <c r="G15" s="9">
        <v>20</v>
      </c>
      <c r="H15" s="11">
        <v>500</v>
      </c>
      <c r="I15" s="12">
        <v>3.55</v>
      </c>
      <c r="J15" s="12">
        <f>G15*15</f>
        <v>300</v>
      </c>
      <c r="K15" s="12">
        <v>40</v>
      </c>
      <c r="L15" s="12">
        <f>H15*I15+J15+K15</f>
        <v>2115</v>
      </c>
      <c r="M15" s="13"/>
      <c r="N15" s="51" t="s">
        <v>112</v>
      </c>
    </row>
    <row r="16" spans="1:14">
      <c r="A16" s="8">
        <f t="shared" si="0"/>
        <v>13</v>
      </c>
      <c r="B16" s="9" t="s">
        <v>92</v>
      </c>
      <c r="C16" s="9" t="s">
        <v>113</v>
      </c>
      <c r="D16" s="9" t="s">
        <v>114</v>
      </c>
      <c r="E16" s="15" t="s">
        <v>12</v>
      </c>
      <c r="F16" s="10" t="s">
        <v>115</v>
      </c>
      <c r="G16" s="9">
        <v>30</v>
      </c>
      <c r="H16" s="11">
        <v>630</v>
      </c>
      <c r="I16" s="12">
        <v>3.55</v>
      </c>
      <c r="J16" s="12">
        <f>G16*15</f>
        <v>450</v>
      </c>
      <c r="K16" s="12">
        <v>40</v>
      </c>
      <c r="L16" s="12">
        <f>H16*I16+J16+K16</f>
        <v>2726.5</v>
      </c>
      <c r="M16" s="13"/>
      <c r="N16" s="51" t="s">
        <v>116</v>
      </c>
    </row>
    <row r="17" spans="1:14">
      <c r="A17" s="8">
        <f t="shared" si="0"/>
        <v>14</v>
      </c>
      <c r="B17" s="9" t="s">
        <v>92</v>
      </c>
      <c r="C17" s="9" t="s">
        <v>117</v>
      </c>
      <c r="D17" s="9" t="s">
        <v>118</v>
      </c>
      <c r="E17" s="15" t="s">
        <v>12</v>
      </c>
      <c r="F17" s="10" t="s">
        <v>28</v>
      </c>
      <c r="G17" s="9">
        <v>20</v>
      </c>
      <c r="H17" s="11">
        <v>250</v>
      </c>
      <c r="I17" s="12">
        <v>3.55</v>
      </c>
      <c r="J17" s="12">
        <f>G17*15</f>
        <v>300</v>
      </c>
      <c r="K17" s="12">
        <v>40</v>
      </c>
      <c r="L17" s="12">
        <f>H17*I17+J17+K17</f>
        <v>1227.5</v>
      </c>
      <c r="M17" s="13"/>
      <c r="N17" s="51" t="s">
        <v>119</v>
      </c>
    </row>
    <row r="18" spans="1:14" ht="30" customHeight="1">
      <c r="A18" s="8">
        <f t="shared" si="0"/>
        <v>15</v>
      </c>
      <c r="B18" s="72">
        <v>46119</v>
      </c>
      <c r="C18" s="9" t="s">
        <v>121</v>
      </c>
      <c r="D18" s="9" t="s">
        <v>122</v>
      </c>
      <c r="E18" s="14" t="s">
        <v>123</v>
      </c>
      <c r="F18" s="10" t="s">
        <v>50</v>
      </c>
      <c r="G18" s="9">
        <v>15</v>
      </c>
      <c r="H18" s="11">
        <v>375</v>
      </c>
      <c r="I18" s="12">
        <v>3.55</v>
      </c>
      <c r="J18" s="12">
        <f>G18*15</f>
        <v>225</v>
      </c>
      <c r="K18" s="12">
        <v>40</v>
      </c>
      <c r="L18" s="12">
        <f>H18*I18+J18+K18</f>
        <v>1596.25</v>
      </c>
      <c r="M18" s="13" t="s">
        <v>19</v>
      </c>
      <c r="N18" s="51" t="s">
        <v>124</v>
      </c>
    </row>
    <row r="19" spans="1:14">
      <c r="A19" s="8">
        <f t="shared" si="0"/>
        <v>16</v>
      </c>
      <c r="B19" s="9" t="s">
        <v>120</v>
      </c>
      <c r="C19" s="9" t="s">
        <v>125</v>
      </c>
      <c r="D19" s="9" t="s">
        <v>126</v>
      </c>
      <c r="E19" s="15" t="s">
        <v>12</v>
      </c>
      <c r="F19" s="10" t="s">
        <v>25</v>
      </c>
      <c r="G19" s="9">
        <v>11</v>
      </c>
      <c r="H19" s="11">
        <v>200</v>
      </c>
      <c r="I19" s="12">
        <v>3.55</v>
      </c>
      <c r="J19" s="12">
        <f>G19*15</f>
        <v>165</v>
      </c>
      <c r="K19" s="12">
        <v>40</v>
      </c>
      <c r="L19" s="12">
        <f>H19*I19+J19+K19</f>
        <v>915</v>
      </c>
      <c r="M19" s="13"/>
      <c r="N19" s="50" t="s">
        <v>127</v>
      </c>
    </row>
    <row r="20" spans="1:14">
      <c r="A20" s="8">
        <f t="shared" si="0"/>
        <v>17</v>
      </c>
      <c r="B20" s="9" t="s">
        <v>120</v>
      </c>
      <c r="C20" s="9" t="s">
        <v>128</v>
      </c>
      <c r="D20" s="9" t="s">
        <v>129</v>
      </c>
      <c r="E20" s="15" t="s">
        <v>12</v>
      </c>
      <c r="F20" s="10" t="s">
        <v>30</v>
      </c>
      <c r="G20" s="9">
        <v>39</v>
      </c>
      <c r="H20" s="11">
        <v>677.5</v>
      </c>
      <c r="I20" s="12">
        <v>3.55</v>
      </c>
      <c r="J20" s="12">
        <f>G20*15</f>
        <v>585</v>
      </c>
      <c r="K20" s="12">
        <v>40</v>
      </c>
      <c r="L20" s="12">
        <f>H20*I20+J20+K20</f>
        <v>3030.125</v>
      </c>
      <c r="M20" s="13"/>
      <c r="N20" s="51" t="s">
        <v>130</v>
      </c>
    </row>
    <row r="21" spans="1:14">
      <c r="A21" s="8">
        <f t="shared" si="0"/>
        <v>18</v>
      </c>
      <c r="B21" s="9" t="s">
        <v>120</v>
      </c>
      <c r="C21" s="9" t="s">
        <v>131</v>
      </c>
      <c r="D21" s="9" t="s">
        <v>132</v>
      </c>
      <c r="E21" s="15" t="s">
        <v>12</v>
      </c>
      <c r="F21" s="10" t="s">
        <v>22</v>
      </c>
      <c r="G21" s="9">
        <v>5</v>
      </c>
      <c r="H21" s="11">
        <v>125</v>
      </c>
      <c r="I21" s="12">
        <v>3.55</v>
      </c>
      <c r="J21" s="12">
        <f>G21*15</f>
        <v>75</v>
      </c>
      <c r="K21" s="12">
        <v>40</v>
      </c>
      <c r="L21" s="12">
        <f>H21*I21+J21+K21</f>
        <v>558.75</v>
      </c>
      <c r="M21" s="13"/>
      <c r="N21" s="51" t="s">
        <v>133</v>
      </c>
    </row>
    <row r="22" spans="1:14">
      <c r="A22" s="8">
        <f t="shared" si="0"/>
        <v>19</v>
      </c>
      <c r="B22" s="9" t="s">
        <v>120</v>
      </c>
      <c r="C22" s="9" t="s">
        <v>134</v>
      </c>
      <c r="D22" s="9" t="s">
        <v>135</v>
      </c>
      <c r="E22" s="15" t="s">
        <v>12</v>
      </c>
      <c r="F22" s="10" t="s">
        <v>136</v>
      </c>
      <c r="G22" s="9">
        <v>16</v>
      </c>
      <c r="H22" s="11">
        <v>200</v>
      </c>
      <c r="I22" s="12">
        <v>3.55</v>
      </c>
      <c r="J22" s="12">
        <f>G22*15</f>
        <v>240</v>
      </c>
      <c r="K22" s="12">
        <v>40</v>
      </c>
      <c r="L22" s="12">
        <f>H22*I22+J22+K22</f>
        <v>990</v>
      </c>
      <c r="M22" s="13"/>
      <c r="N22" s="50" t="s">
        <v>137</v>
      </c>
    </row>
    <row r="23" spans="1:14">
      <c r="A23" s="8">
        <f t="shared" si="0"/>
        <v>20</v>
      </c>
      <c r="B23" s="9" t="s">
        <v>120</v>
      </c>
      <c r="C23" s="9" t="s">
        <v>138</v>
      </c>
      <c r="D23" s="9" t="s">
        <v>139</v>
      </c>
      <c r="E23" s="15" t="s">
        <v>12</v>
      </c>
      <c r="F23" s="14" t="s">
        <v>48</v>
      </c>
      <c r="G23" s="9">
        <v>41</v>
      </c>
      <c r="H23" s="11">
        <v>775</v>
      </c>
      <c r="I23" s="12">
        <v>3.55</v>
      </c>
      <c r="J23" s="12">
        <f>G23*15</f>
        <v>615</v>
      </c>
      <c r="K23" s="12">
        <v>40</v>
      </c>
      <c r="L23" s="12">
        <f>H23*I23+J23+K23</f>
        <v>3406.25</v>
      </c>
      <c r="M23" s="13"/>
      <c r="N23" s="51" t="s">
        <v>140</v>
      </c>
    </row>
    <row r="24" spans="1:14">
      <c r="A24" s="8">
        <f t="shared" si="0"/>
        <v>21</v>
      </c>
      <c r="B24" s="9" t="s">
        <v>141</v>
      </c>
      <c r="C24" s="9" t="s">
        <v>142</v>
      </c>
      <c r="D24" s="9" t="s">
        <v>143</v>
      </c>
      <c r="E24" s="15" t="s">
        <v>12</v>
      </c>
      <c r="F24" s="10" t="s">
        <v>40</v>
      </c>
      <c r="G24" s="9">
        <v>16</v>
      </c>
      <c r="H24" s="11">
        <v>302</v>
      </c>
      <c r="I24" s="12">
        <v>3.55</v>
      </c>
      <c r="J24" s="12">
        <f>G24*15</f>
        <v>240</v>
      </c>
      <c r="K24" s="12">
        <v>40</v>
      </c>
      <c r="L24" s="12">
        <f>H24*I24+J24+K24</f>
        <v>1352.1</v>
      </c>
      <c r="M24" s="13"/>
      <c r="N24" s="51" t="s">
        <v>144</v>
      </c>
    </row>
    <row r="25" spans="1:14">
      <c r="A25" s="8">
        <f t="shared" si="0"/>
        <v>22</v>
      </c>
      <c r="B25" s="9" t="s">
        <v>141</v>
      </c>
      <c r="C25" s="9" t="s">
        <v>145</v>
      </c>
      <c r="D25" s="9" t="s">
        <v>146</v>
      </c>
      <c r="E25" s="15" t="s">
        <v>12</v>
      </c>
      <c r="F25" s="10" t="s">
        <v>31</v>
      </c>
      <c r="G25" s="9">
        <v>8</v>
      </c>
      <c r="H25" s="11">
        <v>100</v>
      </c>
      <c r="I25" s="12">
        <v>3.55</v>
      </c>
      <c r="J25" s="12">
        <f>G25*15</f>
        <v>120</v>
      </c>
      <c r="K25" s="12">
        <v>40</v>
      </c>
      <c r="L25" s="12">
        <f>H25*I25+J25+K25</f>
        <v>515</v>
      </c>
      <c r="M25" s="13"/>
      <c r="N25" s="51" t="s">
        <v>83</v>
      </c>
    </row>
    <row r="26" spans="1:14">
      <c r="A26" s="8">
        <f t="shared" si="0"/>
        <v>23</v>
      </c>
      <c r="B26" s="9" t="s">
        <v>141</v>
      </c>
      <c r="C26" s="9" t="s">
        <v>147</v>
      </c>
      <c r="D26" s="9" t="s">
        <v>148</v>
      </c>
      <c r="E26" s="15" t="s">
        <v>12</v>
      </c>
      <c r="F26" s="10" t="s">
        <v>149</v>
      </c>
      <c r="G26" s="9">
        <v>30</v>
      </c>
      <c r="H26" s="11">
        <v>515</v>
      </c>
      <c r="I26" s="12">
        <v>3.55</v>
      </c>
      <c r="J26" s="12">
        <f>G26*15</f>
        <v>450</v>
      </c>
      <c r="K26" s="12">
        <v>40</v>
      </c>
      <c r="L26" s="12">
        <f>H26*I26+J26+K26</f>
        <v>2318.25</v>
      </c>
      <c r="M26" s="13"/>
      <c r="N26" s="51" t="s">
        <v>150</v>
      </c>
    </row>
    <row r="27" spans="1:14">
      <c r="A27" s="8">
        <f t="shared" si="0"/>
        <v>24</v>
      </c>
      <c r="B27" s="9" t="s">
        <v>141</v>
      </c>
      <c r="C27" s="9" t="s">
        <v>151</v>
      </c>
      <c r="D27" s="9" t="s">
        <v>152</v>
      </c>
      <c r="E27" s="15" t="s">
        <v>12</v>
      </c>
      <c r="F27" s="10" t="s">
        <v>18</v>
      </c>
      <c r="G27" s="9">
        <v>28</v>
      </c>
      <c r="H27" s="11">
        <v>410</v>
      </c>
      <c r="I27" s="12">
        <v>3.55</v>
      </c>
      <c r="J27" s="12">
        <f>G27*15</f>
        <v>420</v>
      </c>
      <c r="K27" s="12">
        <v>40</v>
      </c>
      <c r="L27" s="12">
        <f>H27*I27+J27+K27</f>
        <v>1915.5</v>
      </c>
      <c r="M27" s="13"/>
      <c r="N27" s="51" t="s">
        <v>153</v>
      </c>
    </row>
    <row r="28" spans="1:14">
      <c r="A28" s="8">
        <f t="shared" si="0"/>
        <v>25</v>
      </c>
      <c r="B28" s="9" t="s">
        <v>141</v>
      </c>
      <c r="C28" s="9" t="s">
        <v>154</v>
      </c>
      <c r="D28" s="9" t="s">
        <v>155</v>
      </c>
      <c r="E28" s="15" t="s">
        <v>12</v>
      </c>
      <c r="F28" s="10" t="s">
        <v>14</v>
      </c>
      <c r="G28" s="9">
        <v>34</v>
      </c>
      <c r="H28" s="11">
        <v>974</v>
      </c>
      <c r="I28" s="12">
        <v>3.55</v>
      </c>
      <c r="J28" s="12">
        <f>G28*15</f>
        <v>510</v>
      </c>
      <c r="K28" s="12">
        <v>40</v>
      </c>
      <c r="L28" s="12">
        <f>H28*I28+J28+K28</f>
        <v>4007.7</v>
      </c>
      <c r="M28" s="13"/>
      <c r="N28" s="50" t="s">
        <v>156</v>
      </c>
    </row>
    <row r="29" spans="1:14">
      <c r="A29" s="8">
        <f t="shared" si="0"/>
        <v>26</v>
      </c>
      <c r="B29" s="9" t="s">
        <v>141</v>
      </c>
      <c r="C29" s="9" t="s">
        <v>157</v>
      </c>
      <c r="D29" s="9" t="s">
        <v>158</v>
      </c>
      <c r="E29" s="15" t="s">
        <v>12</v>
      </c>
      <c r="F29" s="10" t="s">
        <v>17</v>
      </c>
      <c r="G29" s="9">
        <v>12</v>
      </c>
      <c r="H29" s="11">
        <v>92</v>
      </c>
      <c r="I29" s="12">
        <v>3.55</v>
      </c>
      <c r="J29" s="12">
        <f>G29*15</f>
        <v>180</v>
      </c>
      <c r="K29" s="12">
        <v>40</v>
      </c>
      <c r="L29" s="12">
        <f>H29*I29+J29+K29</f>
        <v>546.59999999999991</v>
      </c>
      <c r="M29" s="13"/>
      <c r="N29" s="51" t="s">
        <v>159</v>
      </c>
    </row>
    <row r="30" spans="1:14">
      <c r="A30" s="8">
        <f t="shared" si="0"/>
        <v>27</v>
      </c>
      <c r="B30" s="9" t="s">
        <v>160</v>
      </c>
      <c r="C30" s="9" t="s">
        <v>161</v>
      </c>
      <c r="D30" s="9" t="s">
        <v>162</v>
      </c>
      <c r="E30" s="15" t="s">
        <v>12</v>
      </c>
      <c r="F30" s="10" t="s">
        <v>18</v>
      </c>
      <c r="G30" s="9">
        <v>50</v>
      </c>
      <c r="H30" s="11">
        <v>2000</v>
      </c>
      <c r="I30" s="12">
        <v>3.55</v>
      </c>
      <c r="J30" s="12">
        <f>G30*15</f>
        <v>750</v>
      </c>
      <c r="K30" s="12">
        <v>40</v>
      </c>
      <c r="L30" s="12">
        <f>H30*I30+J30+K30</f>
        <v>7890</v>
      </c>
      <c r="M30" s="13"/>
      <c r="N30" s="51" t="s">
        <v>153</v>
      </c>
    </row>
    <row r="31" spans="1:14">
      <c r="A31" s="8">
        <f t="shared" si="0"/>
        <v>28</v>
      </c>
      <c r="B31" s="9" t="s">
        <v>160</v>
      </c>
      <c r="C31" s="9" t="s">
        <v>163</v>
      </c>
      <c r="D31" s="9" t="s">
        <v>164</v>
      </c>
      <c r="E31" s="15" t="s">
        <v>12</v>
      </c>
      <c r="F31" s="10" t="s">
        <v>39</v>
      </c>
      <c r="G31" s="9">
        <v>50</v>
      </c>
      <c r="H31" s="11">
        <v>2000</v>
      </c>
      <c r="I31" s="12">
        <v>3.55</v>
      </c>
      <c r="J31" s="12">
        <f>G31*15</f>
        <v>750</v>
      </c>
      <c r="K31" s="12">
        <v>40</v>
      </c>
      <c r="L31" s="12">
        <f>H31*I31+J31+K31</f>
        <v>7890</v>
      </c>
      <c r="M31" s="13"/>
      <c r="N31" s="50" t="s">
        <v>165</v>
      </c>
    </row>
    <row r="32" spans="1:14">
      <c r="A32" s="8">
        <f t="shared" si="0"/>
        <v>29</v>
      </c>
      <c r="B32" s="9" t="s">
        <v>160</v>
      </c>
      <c r="C32" s="9" t="s">
        <v>166</v>
      </c>
      <c r="D32" s="9" t="s">
        <v>167</v>
      </c>
      <c r="E32" s="15" t="s">
        <v>12</v>
      </c>
      <c r="F32" s="10" t="s">
        <v>26</v>
      </c>
      <c r="G32" s="9">
        <v>122</v>
      </c>
      <c r="H32" s="11">
        <v>3408</v>
      </c>
      <c r="I32" s="12">
        <v>3.55</v>
      </c>
      <c r="J32" s="12">
        <f>G32*15</f>
        <v>1830</v>
      </c>
      <c r="K32" s="12">
        <v>40</v>
      </c>
      <c r="L32" s="12">
        <f>H32*I32+J32+K32</f>
        <v>13968.4</v>
      </c>
      <c r="M32" s="13"/>
      <c r="N32" s="51" t="s">
        <v>168</v>
      </c>
    </row>
    <row r="33" spans="1:14">
      <c r="A33" s="8">
        <f t="shared" si="0"/>
        <v>30</v>
      </c>
      <c r="B33" s="9" t="s">
        <v>169</v>
      </c>
      <c r="C33" s="9" t="s">
        <v>170</v>
      </c>
      <c r="D33" s="9" t="s">
        <v>171</v>
      </c>
      <c r="E33" s="15" t="s">
        <v>12</v>
      </c>
      <c r="F33" s="10" t="s">
        <v>13</v>
      </c>
      <c r="G33" s="9">
        <v>32</v>
      </c>
      <c r="H33" s="11">
        <v>400</v>
      </c>
      <c r="I33" s="12">
        <v>3.55</v>
      </c>
      <c r="J33" s="12">
        <f>G33*15</f>
        <v>480</v>
      </c>
      <c r="K33" s="12">
        <v>40</v>
      </c>
      <c r="L33" s="12">
        <f>H33*I33+J33+K33</f>
        <v>1940</v>
      </c>
      <c r="M33" s="13"/>
      <c r="N33" s="51" t="s">
        <v>172</v>
      </c>
    </row>
    <row r="34" spans="1:14" ht="15" customHeight="1">
      <c r="A34" s="8">
        <f t="shared" si="0"/>
        <v>31</v>
      </c>
      <c r="B34" s="9" t="s">
        <v>169</v>
      </c>
      <c r="C34" s="9" t="s">
        <v>173</v>
      </c>
      <c r="D34" s="9" t="s">
        <v>174</v>
      </c>
      <c r="E34" s="15" t="s">
        <v>12</v>
      </c>
      <c r="F34" s="10" t="s">
        <v>175</v>
      </c>
      <c r="G34" s="9">
        <v>23</v>
      </c>
      <c r="H34" s="11">
        <v>300</v>
      </c>
      <c r="I34" s="12">
        <v>3.55</v>
      </c>
      <c r="J34" s="12">
        <f>G34*15</f>
        <v>345</v>
      </c>
      <c r="K34" s="12">
        <v>40</v>
      </c>
      <c r="L34" s="12">
        <f>H34*I34+J34+K34</f>
        <v>1450</v>
      </c>
      <c r="M34" s="13"/>
      <c r="N34" s="51" t="s">
        <v>176</v>
      </c>
    </row>
    <row r="35" spans="1:14">
      <c r="A35" s="8">
        <f t="shared" si="0"/>
        <v>32</v>
      </c>
      <c r="B35" s="9" t="s">
        <v>169</v>
      </c>
      <c r="C35" s="9" t="s">
        <v>177</v>
      </c>
      <c r="D35" s="9" t="s">
        <v>178</v>
      </c>
      <c r="E35" s="15" t="s">
        <v>12</v>
      </c>
      <c r="F35" s="10" t="s">
        <v>38</v>
      </c>
      <c r="G35" s="9">
        <v>15</v>
      </c>
      <c r="H35" s="11">
        <v>600</v>
      </c>
      <c r="I35" s="12">
        <v>3.55</v>
      </c>
      <c r="J35" s="12">
        <f>G35*15</f>
        <v>225</v>
      </c>
      <c r="K35" s="12">
        <v>40</v>
      </c>
      <c r="L35" s="12">
        <f>H35*I35+J35+K35</f>
        <v>2395</v>
      </c>
      <c r="M35" s="13"/>
      <c r="N35" s="50" t="s">
        <v>179</v>
      </c>
    </row>
    <row r="36" spans="1:14">
      <c r="A36" s="8">
        <f t="shared" si="0"/>
        <v>33</v>
      </c>
      <c r="B36" s="9" t="s">
        <v>169</v>
      </c>
      <c r="C36" s="9" t="s">
        <v>180</v>
      </c>
      <c r="D36" s="9" t="s">
        <v>181</v>
      </c>
      <c r="E36" s="15" t="s">
        <v>12</v>
      </c>
      <c r="F36" s="10" t="s">
        <v>41</v>
      </c>
      <c r="G36" s="9">
        <v>67</v>
      </c>
      <c r="H36" s="11">
        <v>700</v>
      </c>
      <c r="I36" s="12">
        <v>3.55</v>
      </c>
      <c r="J36" s="12">
        <f>G36*15</f>
        <v>1005</v>
      </c>
      <c r="K36" s="12">
        <v>40</v>
      </c>
      <c r="L36" s="12">
        <f>H36*I36+J36+K36</f>
        <v>3530</v>
      </c>
      <c r="M36" s="13"/>
      <c r="N36" s="51" t="s">
        <v>112</v>
      </c>
    </row>
    <row r="37" spans="1:14">
      <c r="A37" s="8">
        <f t="shared" si="0"/>
        <v>34</v>
      </c>
      <c r="B37" s="9" t="s">
        <v>169</v>
      </c>
      <c r="C37" s="9" t="s">
        <v>182</v>
      </c>
      <c r="D37" s="9" t="s">
        <v>183</v>
      </c>
      <c r="E37" s="15" t="s">
        <v>12</v>
      </c>
      <c r="F37" s="10" t="s">
        <v>30</v>
      </c>
      <c r="G37" s="9">
        <v>21</v>
      </c>
      <c r="H37" s="11">
        <v>310</v>
      </c>
      <c r="I37" s="12">
        <v>3.55</v>
      </c>
      <c r="J37" s="12">
        <f>G37*15</f>
        <v>315</v>
      </c>
      <c r="K37" s="12">
        <v>40</v>
      </c>
      <c r="L37" s="12">
        <f>H37*I37+J37+K37</f>
        <v>1455.5</v>
      </c>
      <c r="M37" s="13"/>
      <c r="N37" s="51" t="s">
        <v>130</v>
      </c>
    </row>
    <row r="38" spans="1:14">
      <c r="A38" s="8">
        <f t="shared" si="0"/>
        <v>35</v>
      </c>
      <c r="B38" s="9" t="s">
        <v>184</v>
      </c>
      <c r="C38" s="9" t="s">
        <v>185</v>
      </c>
      <c r="D38" s="9" t="s">
        <v>186</v>
      </c>
      <c r="E38" s="15" t="s">
        <v>12</v>
      </c>
      <c r="F38" s="10" t="s">
        <v>187</v>
      </c>
      <c r="G38" s="9">
        <v>31</v>
      </c>
      <c r="H38" s="11">
        <v>430</v>
      </c>
      <c r="I38" s="12">
        <v>3.55</v>
      </c>
      <c r="J38" s="12">
        <f>G38*15</f>
        <v>465</v>
      </c>
      <c r="K38" s="12">
        <v>40</v>
      </c>
      <c r="L38" s="12">
        <f>H38*I38+J38+K38</f>
        <v>2031.5</v>
      </c>
      <c r="M38" s="13"/>
      <c r="N38" s="51" t="s">
        <v>188</v>
      </c>
    </row>
    <row r="39" spans="1:14">
      <c r="A39" s="8">
        <f t="shared" si="0"/>
        <v>36</v>
      </c>
      <c r="B39" s="9" t="s">
        <v>184</v>
      </c>
      <c r="C39" s="9" t="s">
        <v>189</v>
      </c>
      <c r="D39" s="9" t="s">
        <v>190</v>
      </c>
      <c r="E39" s="15" t="s">
        <v>12</v>
      </c>
      <c r="F39" s="10" t="s">
        <v>191</v>
      </c>
      <c r="G39" s="9">
        <v>20</v>
      </c>
      <c r="H39" s="11">
        <v>800</v>
      </c>
      <c r="I39" s="12">
        <v>3.55</v>
      </c>
      <c r="J39" s="12">
        <f>G39*15</f>
        <v>300</v>
      </c>
      <c r="K39" s="12">
        <v>40</v>
      </c>
      <c r="L39" s="12">
        <f>H39*I39+J39+K39</f>
        <v>3180</v>
      </c>
      <c r="M39" s="13"/>
      <c r="N39" s="51" t="s">
        <v>192</v>
      </c>
    </row>
    <row r="40" spans="1:14">
      <c r="A40" s="8">
        <f t="shared" si="0"/>
        <v>37</v>
      </c>
      <c r="B40" s="9" t="s">
        <v>184</v>
      </c>
      <c r="C40" s="9" t="s">
        <v>193</v>
      </c>
      <c r="D40" s="9" t="s">
        <v>174</v>
      </c>
      <c r="E40" s="15" t="s">
        <v>12</v>
      </c>
      <c r="F40" s="10" t="s">
        <v>79</v>
      </c>
      <c r="G40" s="9">
        <v>22</v>
      </c>
      <c r="H40" s="11">
        <v>340</v>
      </c>
      <c r="I40" s="12">
        <v>3.55</v>
      </c>
      <c r="J40" s="12">
        <f>G40*15</f>
        <v>330</v>
      </c>
      <c r="K40" s="12">
        <v>40</v>
      </c>
      <c r="L40" s="12">
        <f>H40*I40+J40+K40</f>
        <v>1577</v>
      </c>
      <c r="M40" s="13"/>
      <c r="N40" s="51" t="s">
        <v>80</v>
      </c>
    </row>
    <row r="41" spans="1:14">
      <c r="A41" s="8">
        <f t="shared" si="0"/>
        <v>38</v>
      </c>
      <c r="B41" s="9" t="s">
        <v>184</v>
      </c>
      <c r="C41" s="9" t="s">
        <v>194</v>
      </c>
      <c r="D41" s="9" t="s">
        <v>195</v>
      </c>
      <c r="E41" s="15" t="s">
        <v>12</v>
      </c>
      <c r="F41" s="10" t="s">
        <v>14</v>
      </c>
      <c r="G41" s="9">
        <v>10</v>
      </c>
      <c r="H41" s="11">
        <v>126</v>
      </c>
      <c r="I41" s="12">
        <v>3.55</v>
      </c>
      <c r="J41" s="12">
        <f>G41*15</f>
        <v>150</v>
      </c>
      <c r="K41" s="12">
        <v>40</v>
      </c>
      <c r="L41" s="12">
        <f>H41*I41+J41+K41</f>
        <v>637.29999999999995</v>
      </c>
      <c r="M41" s="13"/>
      <c r="N41" s="51" t="s">
        <v>196</v>
      </c>
    </row>
    <row r="42" spans="1:14">
      <c r="A42" s="8">
        <f t="shared" si="0"/>
        <v>39</v>
      </c>
      <c r="B42" s="9" t="s">
        <v>184</v>
      </c>
      <c r="C42" s="9" t="s">
        <v>197</v>
      </c>
      <c r="D42" s="9" t="s">
        <v>198</v>
      </c>
      <c r="E42" s="15" t="s">
        <v>12</v>
      </c>
      <c r="F42" s="10" t="s">
        <v>35</v>
      </c>
      <c r="G42" s="9">
        <v>39</v>
      </c>
      <c r="H42" s="11">
        <v>726</v>
      </c>
      <c r="I42" s="12">
        <v>3.55</v>
      </c>
      <c r="J42" s="12">
        <f>G42*15</f>
        <v>585</v>
      </c>
      <c r="K42" s="12">
        <v>40</v>
      </c>
      <c r="L42" s="12">
        <f>H42*I42+J42+K42</f>
        <v>3202.2999999999997</v>
      </c>
      <c r="M42" s="13"/>
      <c r="N42" s="51" t="s">
        <v>199</v>
      </c>
    </row>
    <row r="43" spans="1:14" ht="15" customHeight="1">
      <c r="A43" s="8">
        <f t="shared" si="0"/>
        <v>40</v>
      </c>
      <c r="B43" s="9" t="s">
        <v>184</v>
      </c>
      <c r="C43" s="9" t="s">
        <v>200</v>
      </c>
      <c r="D43" s="9" t="s">
        <v>201</v>
      </c>
      <c r="E43" s="15" t="s">
        <v>12</v>
      </c>
      <c r="F43" s="10" t="s">
        <v>175</v>
      </c>
      <c r="G43" s="9">
        <v>7</v>
      </c>
      <c r="H43" s="11">
        <v>126</v>
      </c>
      <c r="I43" s="12">
        <v>3.55</v>
      </c>
      <c r="J43" s="12">
        <f>G43*15</f>
        <v>105</v>
      </c>
      <c r="K43" s="12">
        <v>40</v>
      </c>
      <c r="L43" s="12">
        <f>H43*I43+J43+K43</f>
        <v>592.29999999999995</v>
      </c>
      <c r="M43" s="13"/>
      <c r="N43" s="51" t="s">
        <v>176</v>
      </c>
    </row>
    <row r="44" spans="1:14">
      <c r="A44" s="8">
        <f t="shared" si="0"/>
        <v>41</v>
      </c>
      <c r="B44" s="9" t="s">
        <v>184</v>
      </c>
      <c r="C44" s="9" t="s">
        <v>202</v>
      </c>
      <c r="D44" s="9" t="s">
        <v>203</v>
      </c>
      <c r="E44" s="15" t="s">
        <v>12</v>
      </c>
      <c r="F44" s="10" t="s">
        <v>204</v>
      </c>
      <c r="G44" s="9">
        <v>25</v>
      </c>
      <c r="H44" s="11">
        <v>254</v>
      </c>
      <c r="I44" s="12">
        <v>3.55</v>
      </c>
      <c r="J44" s="12">
        <f>G44*15</f>
        <v>375</v>
      </c>
      <c r="K44" s="12">
        <v>40</v>
      </c>
      <c r="L44" s="12">
        <f>H44*I44+J44+K44</f>
        <v>1316.6999999999998</v>
      </c>
      <c r="M44" s="13"/>
      <c r="N44" s="50" t="s">
        <v>205</v>
      </c>
    </row>
    <row r="45" spans="1:14">
      <c r="A45" s="8">
        <f t="shared" si="0"/>
        <v>42</v>
      </c>
      <c r="B45" s="9" t="s">
        <v>184</v>
      </c>
      <c r="C45" s="9" t="s">
        <v>206</v>
      </c>
      <c r="D45" s="9" t="s">
        <v>207</v>
      </c>
      <c r="E45" s="15" t="s">
        <v>12</v>
      </c>
      <c r="F45" s="10" t="s">
        <v>208</v>
      </c>
      <c r="G45" s="9">
        <v>25</v>
      </c>
      <c r="H45" s="11">
        <v>562</v>
      </c>
      <c r="I45" s="12">
        <v>3.55</v>
      </c>
      <c r="J45" s="12">
        <f>G45*15</f>
        <v>375</v>
      </c>
      <c r="K45" s="12">
        <v>40</v>
      </c>
      <c r="L45" s="12">
        <f>H45*I45+J45+K45</f>
        <v>2410.1</v>
      </c>
      <c r="M45" s="13"/>
      <c r="N45" s="51" t="s">
        <v>209</v>
      </c>
    </row>
    <row r="46" spans="1:14">
      <c r="A46" s="8">
        <f t="shared" si="0"/>
        <v>43</v>
      </c>
      <c r="B46" s="9" t="s">
        <v>184</v>
      </c>
      <c r="C46" s="9" t="s">
        <v>210</v>
      </c>
      <c r="D46" s="9" t="s">
        <v>211</v>
      </c>
      <c r="E46" s="15" t="s">
        <v>12</v>
      </c>
      <c r="F46" s="10" t="s">
        <v>34</v>
      </c>
      <c r="G46" s="9">
        <v>16</v>
      </c>
      <c r="H46" s="11">
        <v>400</v>
      </c>
      <c r="I46" s="12">
        <v>3.55</v>
      </c>
      <c r="J46" s="12">
        <f>G46*15</f>
        <v>240</v>
      </c>
      <c r="K46" s="12">
        <v>40</v>
      </c>
      <c r="L46" s="12">
        <f>H46*I46+J46+K46</f>
        <v>1700</v>
      </c>
      <c r="M46" s="13"/>
      <c r="N46" s="50" t="s">
        <v>212</v>
      </c>
    </row>
    <row r="47" spans="1:14">
      <c r="A47" s="8">
        <f t="shared" si="0"/>
        <v>44</v>
      </c>
      <c r="B47" s="9" t="s">
        <v>184</v>
      </c>
      <c r="C47" s="9" t="s">
        <v>213</v>
      </c>
      <c r="D47" s="9" t="s">
        <v>214</v>
      </c>
      <c r="E47" s="15" t="s">
        <v>12</v>
      </c>
      <c r="F47" s="10" t="s">
        <v>136</v>
      </c>
      <c r="G47" s="9">
        <v>15</v>
      </c>
      <c r="H47" s="11">
        <v>312</v>
      </c>
      <c r="I47" s="12">
        <v>3.55</v>
      </c>
      <c r="J47" s="12">
        <f>G47*15</f>
        <v>225</v>
      </c>
      <c r="K47" s="12">
        <v>40</v>
      </c>
      <c r="L47" s="12">
        <f>H47*I47+J47+K47</f>
        <v>1372.6</v>
      </c>
      <c r="M47" s="13"/>
      <c r="N47" s="50" t="s">
        <v>137</v>
      </c>
    </row>
    <row r="48" spans="1:14">
      <c r="A48" s="8">
        <f t="shared" si="0"/>
        <v>45</v>
      </c>
      <c r="B48" s="9" t="s">
        <v>215</v>
      </c>
      <c r="C48" s="9" t="s">
        <v>216</v>
      </c>
      <c r="D48" s="9" t="s">
        <v>217</v>
      </c>
      <c r="E48" s="15" t="s">
        <v>12</v>
      </c>
      <c r="F48" s="10" t="s">
        <v>218</v>
      </c>
      <c r="G48" s="9">
        <v>35</v>
      </c>
      <c r="H48" s="11">
        <v>828</v>
      </c>
      <c r="I48" s="12">
        <v>3.55</v>
      </c>
      <c r="J48" s="12">
        <f>G48*15</f>
        <v>525</v>
      </c>
      <c r="K48" s="12">
        <v>40</v>
      </c>
      <c r="L48" s="12">
        <f>H48*I48+J48+K48</f>
        <v>3504.3999999999996</v>
      </c>
      <c r="M48" s="13"/>
      <c r="N48" s="50" t="s">
        <v>219</v>
      </c>
    </row>
    <row r="49" spans="1:14">
      <c r="A49" s="8">
        <f t="shared" si="0"/>
        <v>46</v>
      </c>
      <c r="B49" s="9" t="s">
        <v>220</v>
      </c>
      <c r="C49" s="9" t="s">
        <v>221</v>
      </c>
      <c r="D49" s="9" t="s">
        <v>222</v>
      </c>
      <c r="E49" s="15" t="s">
        <v>12</v>
      </c>
      <c r="F49" s="10" t="s">
        <v>23</v>
      </c>
      <c r="G49" s="9">
        <v>12</v>
      </c>
      <c r="H49" s="11">
        <v>198</v>
      </c>
      <c r="I49" s="12">
        <v>3.55</v>
      </c>
      <c r="J49" s="12">
        <f>G49*15</f>
        <v>180</v>
      </c>
      <c r="K49" s="12">
        <v>40</v>
      </c>
      <c r="L49" s="12">
        <f>H49*I49+J49+K49</f>
        <v>922.9</v>
      </c>
      <c r="M49" s="13"/>
      <c r="N49" s="50" t="s">
        <v>223</v>
      </c>
    </row>
    <row r="50" spans="1:14">
      <c r="A50" s="8">
        <f t="shared" si="0"/>
        <v>47</v>
      </c>
      <c r="B50" s="9" t="s">
        <v>220</v>
      </c>
      <c r="C50" s="9" t="s">
        <v>224</v>
      </c>
      <c r="D50" s="9" t="s">
        <v>225</v>
      </c>
      <c r="E50" s="15" t="s">
        <v>12</v>
      </c>
      <c r="F50" s="14" t="s">
        <v>48</v>
      </c>
      <c r="G50" s="9">
        <v>30</v>
      </c>
      <c r="H50" s="11">
        <v>600</v>
      </c>
      <c r="I50" s="12">
        <v>3.55</v>
      </c>
      <c r="J50" s="12">
        <f>G50*15</f>
        <v>450</v>
      </c>
      <c r="K50" s="12">
        <v>40</v>
      </c>
      <c r="L50" s="12">
        <f>H50*I50+J50+K50</f>
        <v>2620</v>
      </c>
      <c r="M50" s="13"/>
      <c r="N50" s="51" t="s">
        <v>140</v>
      </c>
    </row>
    <row r="51" spans="1:14">
      <c r="A51" s="8">
        <f t="shared" si="0"/>
        <v>48</v>
      </c>
      <c r="B51" s="9" t="s">
        <v>220</v>
      </c>
      <c r="C51" s="9" t="s">
        <v>226</v>
      </c>
      <c r="D51" s="9" t="s">
        <v>227</v>
      </c>
      <c r="E51" s="15" t="s">
        <v>12</v>
      </c>
      <c r="F51" s="10" t="s">
        <v>204</v>
      </c>
      <c r="G51" s="9">
        <v>4</v>
      </c>
      <c r="H51" s="11">
        <v>36.799999999999997</v>
      </c>
      <c r="I51" s="12">
        <v>3.55</v>
      </c>
      <c r="J51" s="12">
        <f>G51*15</f>
        <v>60</v>
      </c>
      <c r="K51" s="12">
        <v>40</v>
      </c>
      <c r="L51" s="12">
        <f>H51*I51+J51+K51</f>
        <v>230.64</v>
      </c>
      <c r="M51" s="13"/>
      <c r="N51" s="50" t="s">
        <v>205</v>
      </c>
    </row>
    <row r="52" spans="1:14">
      <c r="A52" s="8">
        <f t="shared" si="0"/>
        <v>49</v>
      </c>
      <c r="B52" s="9" t="s">
        <v>228</v>
      </c>
      <c r="C52" s="9" t="s">
        <v>229</v>
      </c>
      <c r="D52" s="9" t="s">
        <v>122</v>
      </c>
      <c r="E52" s="15" t="s">
        <v>437</v>
      </c>
      <c r="F52" s="10" t="s">
        <v>50</v>
      </c>
      <c r="G52" s="9">
        <v>5</v>
      </c>
      <c r="H52" s="11">
        <v>125</v>
      </c>
      <c r="I52" s="12">
        <v>3.55</v>
      </c>
      <c r="J52" s="12">
        <f>G52*15</f>
        <v>75</v>
      </c>
      <c r="K52" s="12">
        <v>40</v>
      </c>
      <c r="L52" s="12">
        <f>H52*I52+J52+K52</f>
        <v>558.75</v>
      </c>
      <c r="M52" s="13" t="s">
        <v>19</v>
      </c>
      <c r="N52" s="51" t="s">
        <v>133</v>
      </c>
    </row>
    <row r="53" spans="1:14">
      <c r="A53" s="8">
        <f t="shared" si="0"/>
        <v>50</v>
      </c>
      <c r="B53" s="9" t="s">
        <v>228</v>
      </c>
      <c r="C53" s="9" t="s">
        <v>230</v>
      </c>
      <c r="D53" s="9" t="s">
        <v>231</v>
      </c>
      <c r="E53" s="15" t="s">
        <v>12</v>
      </c>
      <c r="F53" s="10" t="s">
        <v>41</v>
      </c>
      <c r="G53" s="9">
        <v>42</v>
      </c>
      <c r="H53" s="11">
        <v>1032</v>
      </c>
      <c r="I53" s="12">
        <v>3.55</v>
      </c>
      <c r="J53" s="12">
        <f>G53*15</f>
        <v>630</v>
      </c>
      <c r="K53" s="12">
        <v>40</v>
      </c>
      <c r="L53" s="12">
        <f>H53*I53+J53+K53</f>
        <v>4333.6000000000004</v>
      </c>
      <c r="M53" s="13"/>
      <c r="N53" s="51" t="s">
        <v>112</v>
      </c>
    </row>
    <row r="54" spans="1:14">
      <c r="A54" s="8">
        <f t="shared" si="0"/>
        <v>51</v>
      </c>
      <c r="B54" s="9" t="s">
        <v>228</v>
      </c>
      <c r="C54" s="9" t="s">
        <v>232</v>
      </c>
      <c r="D54" s="9" t="s">
        <v>233</v>
      </c>
      <c r="E54" s="15" t="s">
        <v>12</v>
      </c>
      <c r="F54" s="14" t="s">
        <v>43</v>
      </c>
      <c r="G54" s="9">
        <v>40</v>
      </c>
      <c r="H54" s="11">
        <v>880</v>
      </c>
      <c r="I54" s="12">
        <v>3.55</v>
      </c>
      <c r="J54" s="12">
        <f>G54*15</f>
        <v>600</v>
      </c>
      <c r="K54" s="12">
        <v>40</v>
      </c>
      <c r="L54" s="12">
        <f>H54*I54+J54+K54</f>
        <v>3764</v>
      </c>
      <c r="M54" s="13"/>
      <c r="N54" s="51" t="s">
        <v>234</v>
      </c>
    </row>
    <row r="55" spans="1:14">
      <c r="A55" s="8">
        <f t="shared" si="0"/>
        <v>52</v>
      </c>
      <c r="B55" s="9" t="s">
        <v>228</v>
      </c>
      <c r="C55" s="9" t="s">
        <v>235</v>
      </c>
      <c r="D55" s="9" t="s">
        <v>236</v>
      </c>
      <c r="E55" s="15" t="s">
        <v>12</v>
      </c>
      <c r="F55" s="10" t="s">
        <v>237</v>
      </c>
      <c r="G55" s="9">
        <v>12</v>
      </c>
      <c r="H55" s="11">
        <v>200</v>
      </c>
      <c r="I55" s="12">
        <v>3.55</v>
      </c>
      <c r="J55" s="12">
        <f>G55*15</f>
        <v>180</v>
      </c>
      <c r="K55" s="12">
        <v>40</v>
      </c>
      <c r="L55" s="12">
        <f>H55*I55+J55+K55</f>
        <v>930</v>
      </c>
      <c r="M55" s="13"/>
      <c r="N55" s="51" t="s">
        <v>238</v>
      </c>
    </row>
    <row r="56" spans="1:14">
      <c r="A56" s="8">
        <f t="shared" si="0"/>
        <v>53</v>
      </c>
      <c r="B56" s="9" t="s">
        <v>239</v>
      </c>
      <c r="C56" s="9" t="s">
        <v>240</v>
      </c>
      <c r="D56" s="9" t="s">
        <v>241</v>
      </c>
      <c r="E56" s="15" t="s">
        <v>12</v>
      </c>
      <c r="F56" s="10" t="s">
        <v>237</v>
      </c>
      <c r="G56" s="9">
        <v>93</v>
      </c>
      <c r="H56" s="11">
        <v>1120</v>
      </c>
      <c r="I56" s="12">
        <v>3.55</v>
      </c>
      <c r="J56" s="12">
        <f>G56*15</f>
        <v>1395</v>
      </c>
      <c r="K56" s="12">
        <v>40</v>
      </c>
      <c r="L56" s="12">
        <f>H56*I56+J56+K56</f>
        <v>5411</v>
      </c>
      <c r="M56" s="13"/>
      <c r="N56" s="51" t="s">
        <v>238</v>
      </c>
    </row>
    <row r="57" spans="1:14">
      <c r="A57" s="8">
        <f t="shared" si="0"/>
        <v>54</v>
      </c>
      <c r="B57" s="9" t="s">
        <v>239</v>
      </c>
      <c r="C57" s="9" t="s">
        <v>242</v>
      </c>
      <c r="D57" s="9" t="s">
        <v>243</v>
      </c>
      <c r="E57" s="15" t="s">
        <v>12</v>
      </c>
      <c r="F57" s="10" t="s">
        <v>13</v>
      </c>
      <c r="G57" s="9">
        <v>23</v>
      </c>
      <c r="H57" s="11">
        <v>300</v>
      </c>
      <c r="I57" s="12">
        <v>3.55</v>
      </c>
      <c r="J57" s="12">
        <f>G57*15</f>
        <v>345</v>
      </c>
      <c r="K57" s="12">
        <v>40</v>
      </c>
      <c r="L57" s="12">
        <f>H57*I57+J57+K57</f>
        <v>1450</v>
      </c>
      <c r="M57" s="13"/>
      <c r="N57" s="51" t="s">
        <v>172</v>
      </c>
    </row>
    <row r="58" spans="1:14">
      <c r="A58" s="8">
        <f t="shared" si="0"/>
        <v>55</v>
      </c>
      <c r="B58" s="9" t="s">
        <v>239</v>
      </c>
      <c r="C58" s="9" t="s">
        <v>244</v>
      </c>
      <c r="D58" s="9" t="s">
        <v>245</v>
      </c>
      <c r="E58" s="15" t="s">
        <v>12</v>
      </c>
      <c r="F58" s="10" t="s">
        <v>246</v>
      </c>
      <c r="G58" s="9">
        <v>12</v>
      </c>
      <c r="H58" s="11">
        <v>240</v>
      </c>
      <c r="I58" s="12">
        <v>3.55</v>
      </c>
      <c r="J58" s="12">
        <f>G58*15</f>
        <v>180</v>
      </c>
      <c r="K58" s="12">
        <v>40</v>
      </c>
      <c r="L58" s="12">
        <f>H58*I58+J58+K58</f>
        <v>1072</v>
      </c>
      <c r="M58" s="13"/>
      <c r="N58" s="50" t="s">
        <v>247</v>
      </c>
    </row>
    <row r="59" spans="1:14">
      <c r="A59" s="8">
        <f t="shared" si="0"/>
        <v>56</v>
      </c>
      <c r="B59" s="9" t="s">
        <v>239</v>
      </c>
      <c r="C59" s="9" t="s">
        <v>248</v>
      </c>
      <c r="D59" s="9" t="s">
        <v>249</v>
      </c>
      <c r="E59" s="15" t="s">
        <v>12</v>
      </c>
      <c r="F59" s="10" t="s">
        <v>21</v>
      </c>
      <c r="G59" s="9">
        <v>4</v>
      </c>
      <c r="H59" s="11">
        <v>80</v>
      </c>
      <c r="I59" s="12">
        <v>3.55</v>
      </c>
      <c r="J59" s="12">
        <f>G59*15</f>
        <v>60</v>
      </c>
      <c r="K59" s="12">
        <v>40</v>
      </c>
      <c r="L59" s="12">
        <f>H59*I59+J59+K59</f>
        <v>384</v>
      </c>
      <c r="M59" s="13"/>
      <c r="N59" s="51" t="s">
        <v>196</v>
      </c>
    </row>
    <row r="60" spans="1:14">
      <c r="A60" s="8">
        <f t="shared" si="0"/>
        <v>57</v>
      </c>
      <c r="B60" s="9" t="s">
        <v>239</v>
      </c>
      <c r="C60" s="9" t="s">
        <v>250</v>
      </c>
      <c r="D60" s="9" t="s">
        <v>251</v>
      </c>
      <c r="E60" s="15" t="s">
        <v>12</v>
      </c>
      <c r="F60" s="10" t="s">
        <v>23</v>
      </c>
      <c r="G60" s="9">
        <v>10</v>
      </c>
      <c r="H60" s="11">
        <v>60</v>
      </c>
      <c r="I60" s="12">
        <v>3.55</v>
      </c>
      <c r="J60" s="12">
        <f>G60*15</f>
        <v>150</v>
      </c>
      <c r="K60" s="12">
        <v>40</v>
      </c>
      <c r="L60" s="12">
        <f>H60*I60+J60+K60</f>
        <v>403</v>
      </c>
      <c r="M60" s="13"/>
      <c r="N60" s="50" t="s">
        <v>223</v>
      </c>
    </row>
    <row r="61" spans="1:14">
      <c r="A61" s="8">
        <f t="shared" si="0"/>
        <v>58</v>
      </c>
      <c r="B61" s="9" t="s">
        <v>239</v>
      </c>
      <c r="C61" s="9" t="s">
        <v>252</v>
      </c>
      <c r="D61" s="9" t="s">
        <v>253</v>
      </c>
      <c r="E61" s="15" t="s">
        <v>12</v>
      </c>
      <c r="F61" s="10" t="s">
        <v>18</v>
      </c>
      <c r="G61" s="9">
        <v>25</v>
      </c>
      <c r="H61" s="11">
        <v>625</v>
      </c>
      <c r="I61" s="12">
        <v>3.55</v>
      </c>
      <c r="J61" s="12">
        <f>G61*15</f>
        <v>375</v>
      </c>
      <c r="K61" s="12">
        <v>40</v>
      </c>
      <c r="L61" s="12">
        <f>H61*I61+J61+K61</f>
        <v>2633.75</v>
      </c>
      <c r="M61" s="13"/>
      <c r="N61" s="51" t="s">
        <v>153</v>
      </c>
    </row>
    <row r="62" spans="1:14">
      <c r="A62" s="8">
        <f t="shared" si="0"/>
        <v>59</v>
      </c>
      <c r="B62" s="9" t="s">
        <v>239</v>
      </c>
      <c r="C62" s="9" t="s">
        <v>254</v>
      </c>
      <c r="D62" s="9" t="s">
        <v>255</v>
      </c>
      <c r="E62" s="15" t="s">
        <v>12</v>
      </c>
      <c r="F62" s="10" t="s">
        <v>25</v>
      </c>
      <c r="G62" s="9">
        <v>9</v>
      </c>
      <c r="H62" s="11">
        <v>225</v>
      </c>
      <c r="I62" s="12">
        <v>3.55</v>
      </c>
      <c r="J62" s="12">
        <f>G62*15</f>
        <v>135</v>
      </c>
      <c r="K62" s="12">
        <v>40</v>
      </c>
      <c r="L62" s="12">
        <f>H62*I62+J62+K62</f>
        <v>973.75</v>
      </c>
      <c r="M62" s="13"/>
      <c r="N62" s="51" t="s">
        <v>127</v>
      </c>
    </row>
    <row r="63" spans="1:14">
      <c r="A63" s="8">
        <f t="shared" si="0"/>
        <v>60</v>
      </c>
      <c r="B63" s="9" t="s">
        <v>239</v>
      </c>
      <c r="C63" s="9" t="s">
        <v>256</v>
      </c>
      <c r="D63" s="9" t="s">
        <v>257</v>
      </c>
      <c r="E63" s="15" t="s">
        <v>12</v>
      </c>
      <c r="F63" s="10" t="s">
        <v>34</v>
      </c>
      <c r="G63" s="9">
        <v>10</v>
      </c>
      <c r="H63" s="11">
        <v>250</v>
      </c>
      <c r="I63" s="12">
        <v>3.55</v>
      </c>
      <c r="J63" s="12">
        <f>G63*15</f>
        <v>150</v>
      </c>
      <c r="K63" s="12">
        <v>40</v>
      </c>
      <c r="L63" s="12">
        <f>H63*I63+J63+K63</f>
        <v>1077.5</v>
      </c>
      <c r="M63" s="13"/>
      <c r="N63" s="50" t="s">
        <v>212</v>
      </c>
    </row>
    <row r="64" spans="1:14">
      <c r="A64" s="8">
        <f t="shared" si="0"/>
        <v>61</v>
      </c>
      <c r="B64" s="9" t="s">
        <v>239</v>
      </c>
      <c r="C64" s="9" t="s">
        <v>258</v>
      </c>
      <c r="D64" s="9" t="s">
        <v>259</v>
      </c>
      <c r="E64" s="15" t="s">
        <v>12</v>
      </c>
      <c r="F64" s="10" t="s">
        <v>218</v>
      </c>
      <c r="G64" s="9">
        <v>9</v>
      </c>
      <c r="H64" s="11">
        <v>190</v>
      </c>
      <c r="I64" s="12">
        <v>3.55</v>
      </c>
      <c r="J64" s="12">
        <f>G64*15</f>
        <v>135</v>
      </c>
      <c r="K64" s="12">
        <v>40</v>
      </c>
      <c r="L64" s="12">
        <f>H64*I64+J64+K64</f>
        <v>849.5</v>
      </c>
      <c r="M64" s="13"/>
      <c r="N64" s="50" t="s">
        <v>219</v>
      </c>
    </row>
    <row r="65" spans="1:14">
      <c r="A65" s="8">
        <f t="shared" si="0"/>
        <v>62</v>
      </c>
      <c r="B65" s="9" t="s">
        <v>239</v>
      </c>
      <c r="C65" s="9" t="s">
        <v>260</v>
      </c>
      <c r="D65" s="9" t="s">
        <v>261</v>
      </c>
      <c r="E65" s="15" t="s">
        <v>12</v>
      </c>
      <c r="F65" s="10" t="s">
        <v>136</v>
      </c>
      <c r="G65" s="9">
        <v>10</v>
      </c>
      <c r="H65" s="11">
        <v>250</v>
      </c>
      <c r="I65" s="12">
        <v>3.55</v>
      </c>
      <c r="J65" s="12">
        <f>G65*15</f>
        <v>150</v>
      </c>
      <c r="K65" s="12">
        <v>40</v>
      </c>
      <c r="L65" s="12">
        <f>H65*I65+J65+K65</f>
        <v>1077.5</v>
      </c>
      <c r="M65" s="13"/>
      <c r="N65" s="50" t="s">
        <v>137</v>
      </c>
    </row>
    <row r="66" spans="1:14">
      <c r="A66" s="8">
        <f t="shared" si="0"/>
        <v>63</v>
      </c>
      <c r="B66" s="9" t="s">
        <v>239</v>
      </c>
      <c r="C66" s="9" t="s">
        <v>262</v>
      </c>
      <c r="D66" s="9" t="s">
        <v>263</v>
      </c>
      <c r="E66" s="15" t="s">
        <v>12</v>
      </c>
      <c r="F66" s="10" t="s">
        <v>39</v>
      </c>
      <c r="G66" s="9">
        <v>15</v>
      </c>
      <c r="H66" s="11">
        <v>375</v>
      </c>
      <c r="I66" s="12">
        <v>3.55</v>
      </c>
      <c r="J66" s="12">
        <f>G66*15</f>
        <v>225</v>
      </c>
      <c r="K66" s="12">
        <v>40</v>
      </c>
      <c r="L66" s="12">
        <f>H66*I66+J66+K66</f>
        <v>1596.25</v>
      </c>
      <c r="M66" s="13"/>
      <c r="N66" s="50" t="s">
        <v>165</v>
      </c>
    </row>
    <row r="67" spans="1:14">
      <c r="A67" s="8">
        <f t="shared" si="0"/>
        <v>64</v>
      </c>
      <c r="B67" s="9" t="s">
        <v>239</v>
      </c>
      <c r="C67" s="9" t="s">
        <v>264</v>
      </c>
      <c r="D67" s="9" t="s">
        <v>265</v>
      </c>
      <c r="E67" s="15" t="s">
        <v>12</v>
      </c>
      <c r="F67" s="10" t="s">
        <v>79</v>
      </c>
      <c r="G67" s="9">
        <v>10</v>
      </c>
      <c r="H67" s="11">
        <v>190</v>
      </c>
      <c r="I67" s="12">
        <v>3.55</v>
      </c>
      <c r="J67" s="12">
        <f>G67*15</f>
        <v>150</v>
      </c>
      <c r="K67" s="12">
        <v>40</v>
      </c>
      <c r="L67" s="12">
        <f>H67*I67+J67+K67</f>
        <v>864.5</v>
      </c>
      <c r="M67" s="13"/>
      <c r="N67" s="51" t="s">
        <v>80</v>
      </c>
    </row>
    <row r="68" spans="1:14">
      <c r="A68" s="8">
        <f t="shared" si="0"/>
        <v>65</v>
      </c>
      <c r="B68" s="9" t="s">
        <v>239</v>
      </c>
      <c r="C68" s="9" t="s">
        <v>266</v>
      </c>
      <c r="D68" s="9" t="s">
        <v>267</v>
      </c>
      <c r="E68" s="15" t="s">
        <v>12</v>
      </c>
      <c r="F68" s="14" t="s">
        <v>46</v>
      </c>
      <c r="G68" s="9">
        <v>19</v>
      </c>
      <c r="H68" s="11">
        <v>421</v>
      </c>
      <c r="I68" s="12">
        <v>3.55</v>
      </c>
      <c r="J68" s="12">
        <f>G68*15</f>
        <v>285</v>
      </c>
      <c r="K68" s="12">
        <v>40</v>
      </c>
      <c r="L68" s="12">
        <f>H68*I68+J68+K68</f>
        <v>1819.55</v>
      </c>
      <c r="M68" s="13"/>
      <c r="N68" s="50" t="s">
        <v>268</v>
      </c>
    </row>
    <row r="69" spans="1:14">
      <c r="A69" s="8">
        <f t="shared" si="0"/>
        <v>66</v>
      </c>
      <c r="B69" s="9" t="s">
        <v>239</v>
      </c>
      <c r="C69" s="9" t="s">
        <v>269</v>
      </c>
      <c r="D69" s="9" t="s">
        <v>270</v>
      </c>
      <c r="E69" s="15" t="s">
        <v>12</v>
      </c>
      <c r="F69" s="10" t="s">
        <v>26</v>
      </c>
      <c r="G69" s="9">
        <v>17</v>
      </c>
      <c r="H69" s="11">
        <v>184</v>
      </c>
      <c r="I69" s="12">
        <v>3.55</v>
      </c>
      <c r="J69" s="12">
        <f>G69*15</f>
        <v>255</v>
      </c>
      <c r="K69" s="12">
        <v>40</v>
      </c>
      <c r="L69" s="12">
        <f>H69*I69+J69+K69</f>
        <v>948.19999999999993</v>
      </c>
      <c r="M69" s="13"/>
      <c r="N69" s="51" t="s">
        <v>168</v>
      </c>
    </row>
    <row r="70" spans="1:14">
      <c r="A70" s="8">
        <f t="shared" ref="A70:A124" si="1">A69+1</f>
        <v>67</v>
      </c>
      <c r="B70" s="9" t="s">
        <v>271</v>
      </c>
      <c r="C70" s="9" t="s">
        <v>272</v>
      </c>
      <c r="D70" s="9" t="s">
        <v>273</v>
      </c>
      <c r="E70" s="15" t="s">
        <v>12</v>
      </c>
      <c r="F70" s="10" t="s">
        <v>274</v>
      </c>
      <c r="G70" s="9">
        <v>9</v>
      </c>
      <c r="H70" s="11">
        <v>120</v>
      </c>
      <c r="I70" s="12">
        <v>3.55</v>
      </c>
      <c r="J70" s="12">
        <f>G70*15</f>
        <v>135</v>
      </c>
      <c r="K70" s="12">
        <v>40</v>
      </c>
      <c r="L70" s="12">
        <f>H70*I70+J70+K70</f>
        <v>601</v>
      </c>
      <c r="M70" s="13"/>
      <c r="N70" s="50" t="s">
        <v>275</v>
      </c>
    </row>
    <row r="71" spans="1:14">
      <c r="A71" s="8">
        <f t="shared" si="1"/>
        <v>68</v>
      </c>
      <c r="B71" s="9" t="s">
        <v>271</v>
      </c>
      <c r="C71" s="9" t="s">
        <v>276</v>
      </c>
      <c r="D71" s="9" t="s">
        <v>277</v>
      </c>
      <c r="E71" s="15" t="s">
        <v>12</v>
      </c>
      <c r="F71" s="10" t="s">
        <v>38</v>
      </c>
      <c r="G71" s="9">
        <v>10</v>
      </c>
      <c r="H71" s="11">
        <v>130</v>
      </c>
      <c r="I71" s="12">
        <v>3.55</v>
      </c>
      <c r="J71" s="12">
        <f>G71*15</f>
        <v>150</v>
      </c>
      <c r="K71" s="12">
        <v>40</v>
      </c>
      <c r="L71" s="12">
        <f>H71*I71+J71+K71</f>
        <v>651.5</v>
      </c>
      <c r="M71" s="13"/>
      <c r="N71" s="50" t="s">
        <v>179</v>
      </c>
    </row>
    <row r="72" spans="1:14">
      <c r="A72" s="8">
        <f t="shared" si="1"/>
        <v>69</v>
      </c>
      <c r="B72" s="9" t="s">
        <v>271</v>
      </c>
      <c r="C72" s="9" t="s">
        <v>278</v>
      </c>
      <c r="D72" s="9" t="s">
        <v>279</v>
      </c>
      <c r="E72" s="15" t="s">
        <v>12</v>
      </c>
      <c r="F72" s="10" t="s">
        <v>204</v>
      </c>
      <c r="G72" s="9">
        <v>8</v>
      </c>
      <c r="H72" s="11">
        <v>120</v>
      </c>
      <c r="I72" s="12">
        <v>3.55</v>
      </c>
      <c r="J72" s="12">
        <f>G72*15</f>
        <v>120</v>
      </c>
      <c r="K72" s="12">
        <v>40</v>
      </c>
      <c r="L72" s="12">
        <f>H72*I72+J72+K72</f>
        <v>586</v>
      </c>
      <c r="M72" s="13"/>
      <c r="N72" s="50" t="s">
        <v>205</v>
      </c>
    </row>
    <row r="73" spans="1:14">
      <c r="A73" s="8">
        <f t="shared" si="1"/>
        <v>70</v>
      </c>
      <c r="B73" s="9" t="s">
        <v>271</v>
      </c>
      <c r="C73" s="9" t="s">
        <v>280</v>
      </c>
      <c r="D73" s="9" t="s">
        <v>281</v>
      </c>
      <c r="E73" s="15" t="s">
        <v>12</v>
      </c>
      <c r="F73" s="10" t="s">
        <v>45</v>
      </c>
      <c r="G73" s="9">
        <v>53</v>
      </c>
      <c r="H73" s="11">
        <v>800</v>
      </c>
      <c r="I73" s="12">
        <v>3.55</v>
      </c>
      <c r="J73" s="12">
        <f>G73*15</f>
        <v>795</v>
      </c>
      <c r="K73" s="12">
        <v>40</v>
      </c>
      <c r="L73" s="12">
        <f>H73*I73+J73+K73</f>
        <v>3675</v>
      </c>
      <c r="M73" s="13"/>
      <c r="N73" s="51" t="s">
        <v>282</v>
      </c>
    </row>
    <row r="74" spans="1:14" ht="30">
      <c r="A74" s="8">
        <f t="shared" si="1"/>
        <v>71</v>
      </c>
      <c r="B74" s="9" t="s">
        <v>283</v>
      </c>
      <c r="C74" s="9" t="s">
        <v>284</v>
      </c>
      <c r="D74" s="9" t="s">
        <v>285</v>
      </c>
      <c r="E74" s="15" t="s">
        <v>12</v>
      </c>
      <c r="F74" s="10" t="s">
        <v>286</v>
      </c>
      <c r="G74" s="9">
        <v>39</v>
      </c>
      <c r="H74" s="11">
        <v>565</v>
      </c>
      <c r="I74" s="12">
        <v>3.55</v>
      </c>
      <c r="J74" s="12">
        <f>G74*15</f>
        <v>585</v>
      </c>
      <c r="K74" s="12">
        <v>40</v>
      </c>
      <c r="L74" s="12">
        <f>H74*I74+J74+K74</f>
        <v>2630.75</v>
      </c>
      <c r="M74" s="13"/>
      <c r="N74" s="50" t="s">
        <v>287</v>
      </c>
    </row>
    <row r="75" spans="1:14">
      <c r="A75" s="8">
        <f t="shared" si="1"/>
        <v>72</v>
      </c>
      <c r="B75" s="9" t="s">
        <v>288</v>
      </c>
      <c r="C75" s="9" t="s">
        <v>289</v>
      </c>
      <c r="D75" s="9" t="s">
        <v>290</v>
      </c>
      <c r="E75" s="15" t="s">
        <v>12</v>
      </c>
      <c r="F75" s="10" t="s">
        <v>208</v>
      </c>
      <c r="G75" s="9">
        <v>10</v>
      </c>
      <c r="H75" s="11">
        <v>250</v>
      </c>
      <c r="I75" s="12">
        <v>3.55</v>
      </c>
      <c r="J75" s="12">
        <f>G75*15</f>
        <v>150</v>
      </c>
      <c r="K75" s="12">
        <v>40</v>
      </c>
      <c r="L75" s="12">
        <f>H75*I75+J75+K75</f>
        <v>1077.5</v>
      </c>
      <c r="M75" s="13"/>
      <c r="N75" s="51" t="s">
        <v>209</v>
      </c>
    </row>
    <row r="76" spans="1:14">
      <c r="A76" s="8">
        <f t="shared" si="1"/>
        <v>73</v>
      </c>
      <c r="B76" s="9" t="s">
        <v>291</v>
      </c>
      <c r="C76" s="9" t="s">
        <v>292</v>
      </c>
      <c r="D76" s="9" t="s">
        <v>293</v>
      </c>
      <c r="E76" s="15" t="s">
        <v>12</v>
      </c>
      <c r="F76" s="10" t="s">
        <v>294</v>
      </c>
      <c r="G76" s="9">
        <v>54</v>
      </c>
      <c r="H76" s="11">
        <v>787</v>
      </c>
      <c r="I76" s="12">
        <v>3.55</v>
      </c>
      <c r="J76" s="12">
        <f>G76*15</f>
        <v>810</v>
      </c>
      <c r="K76" s="12">
        <v>40</v>
      </c>
      <c r="L76" s="12">
        <f>H76*I76+J76+K76</f>
        <v>3643.85</v>
      </c>
      <c r="M76" s="13"/>
      <c r="N76" s="51" t="s">
        <v>295</v>
      </c>
    </row>
    <row r="77" spans="1:14">
      <c r="A77" s="8">
        <f t="shared" si="1"/>
        <v>74</v>
      </c>
      <c r="B77" s="9" t="s">
        <v>296</v>
      </c>
      <c r="C77" s="9" t="s">
        <v>297</v>
      </c>
      <c r="D77" s="9" t="s">
        <v>298</v>
      </c>
      <c r="E77" s="15" t="s">
        <v>12</v>
      </c>
      <c r="F77" s="10" t="s">
        <v>299</v>
      </c>
      <c r="G77" s="9">
        <v>33</v>
      </c>
      <c r="H77" s="11">
        <v>560</v>
      </c>
      <c r="I77" s="12">
        <v>3.55</v>
      </c>
      <c r="J77" s="12">
        <f>G77*15</f>
        <v>495</v>
      </c>
      <c r="K77" s="12">
        <v>40</v>
      </c>
      <c r="L77" s="12">
        <f>H77*I77+J77+K77</f>
        <v>2523</v>
      </c>
      <c r="M77" s="13"/>
      <c r="N77" s="50" t="s">
        <v>300</v>
      </c>
    </row>
    <row r="78" spans="1:14">
      <c r="A78" s="8">
        <f t="shared" si="1"/>
        <v>75</v>
      </c>
      <c r="B78" s="9" t="s">
        <v>296</v>
      </c>
      <c r="C78" s="9" t="s">
        <v>301</v>
      </c>
      <c r="D78" s="9" t="s">
        <v>302</v>
      </c>
      <c r="E78" s="15" t="s">
        <v>12</v>
      </c>
      <c r="F78" s="10" t="s">
        <v>23</v>
      </c>
      <c r="G78" s="9">
        <v>15</v>
      </c>
      <c r="H78" s="11">
        <v>172</v>
      </c>
      <c r="I78" s="12">
        <v>3.55</v>
      </c>
      <c r="J78" s="12">
        <f>G78*15</f>
        <v>225</v>
      </c>
      <c r="K78" s="12">
        <v>40</v>
      </c>
      <c r="L78" s="12">
        <f>H78*I78+J78+K78</f>
        <v>875.6</v>
      </c>
      <c r="M78" s="13"/>
      <c r="N78" s="50" t="s">
        <v>223</v>
      </c>
    </row>
    <row r="79" spans="1:14">
      <c r="A79" s="8">
        <f t="shared" si="1"/>
        <v>76</v>
      </c>
      <c r="B79" s="9" t="s">
        <v>296</v>
      </c>
      <c r="C79" s="9" t="s">
        <v>303</v>
      </c>
      <c r="D79" s="9" t="s">
        <v>304</v>
      </c>
      <c r="E79" s="15" t="s">
        <v>12</v>
      </c>
      <c r="F79" s="14" t="s">
        <v>48</v>
      </c>
      <c r="G79" s="9">
        <v>110</v>
      </c>
      <c r="H79" s="11">
        <v>2525</v>
      </c>
      <c r="I79" s="12">
        <v>3.55</v>
      </c>
      <c r="J79" s="12">
        <f>G79*15</f>
        <v>1650</v>
      </c>
      <c r="K79" s="12">
        <v>40</v>
      </c>
      <c r="L79" s="12">
        <f>H79*I79+J79+K79</f>
        <v>10653.75</v>
      </c>
      <c r="M79" s="13"/>
      <c r="N79" s="51" t="s">
        <v>140</v>
      </c>
    </row>
    <row r="80" spans="1:14">
      <c r="A80" s="8">
        <f t="shared" si="1"/>
        <v>77</v>
      </c>
      <c r="B80" s="9" t="s">
        <v>296</v>
      </c>
      <c r="C80" s="9" t="s">
        <v>305</v>
      </c>
      <c r="D80" s="9" t="s">
        <v>306</v>
      </c>
      <c r="E80" s="15" t="s">
        <v>12</v>
      </c>
      <c r="F80" s="10" t="s">
        <v>307</v>
      </c>
      <c r="G80" s="9">
        <v>13</v>
      </c>
      <c r="H80" s="11">
        <v>172</v>
      </c>
      <c r="I80" s="12">
        <v>3.55</v>
      </c>
      <c r="J80" s="12">
        <f>G80*15</f>
        <v>195</v>
      </c>
      <c r="K80" s="12">
        <v>40</v>
      </c>
      <c r="L80" s="12">
        <f>H80*I80+J80+K80</f>
        <v>845.6</v>
      </c>
      <c r="M80" s="13"/>
      <c r="N80" s="50" t="s">
        <v>308</v>
      </c>
    </row>
    <row r="81" spans="1:14">
      <c r="A81" s="8">
        <f t="shared" si="1"/>
        <v>78</v>
      </c>
      <c r="B81" s="9" t="s">
        <v>296</v>
      </c>
      <c r="C81" s="9" t="s">
        <v>309</v>
      </c>
      <c r="D81" s="9" t="s">
        <v>310</v>
      </c>
      <c r="E81" s="15" t="s">
        <v>12</v>
      </c>
      <c r="F81" s="10" t="s">
        <v>45</v>
      </c>
      <c r="G81" s="9">
        <v>24</v>
      </c>
      <c r="H81" s="11">
        <v>360</v>
      </c>
      <c r="I81" s="12">
        <v>3.55</v>
      </c>
      <c r="J81" s="12">
        <f>G81*15</f>
        <v>360</v>
      </c>
      <c r="K81" s="12">
        <v>40</v>
      </c>
      <c r="L81" s="12">
        <f>H81*I81+J81+K81</f>
        <v>1678</v>
      </c>
      <c r="M81" s="13"/>
      <c r="N81" s="51" t="s">
        <v>282</v>
      </c>
    </row>
    <row r="82" spans="1:14">
      <c r="A82" s="8">
        <f t="shared" si="1"/>
        <v>79</v>
      </c>
      <c r="B82" s="9" t="s">
        <v>311</v>
      </c>
      <c r="C82" s="9" t="s">
        <v>312</v>
      </c>
      <c r="D82" s="9" t="s">
        <v>313</v>
      </c>
      <c r="E82" s="15" t="s">
        <v>12</v>
      </c>
      <c r="F82" s="10" t="s">
        <v>246</v>
      </c>
      <c r="G82" s="9">
        <v>11</v>
      </c>
      <c r="H82" s="11">
        <v>140</v>
      </c>
      <c r="I82" s="12">
        <v>3.55</v>
      </c>
      <c r="J82" s="12">
        <f>G82*15</f>
        <v>165</v>
      </c>
      <c r="K82" s="12">
        <v>40</v>
      </c>
      <c r="L82" s="12">
        <f>H82*I82+J82+K82</f>
        <v>702</v>
      </c>
      <c r="M82" s="13"/>
      <c r="N82" s="50" t="s">
        <v>247</v>
      </c>
    </row>
    <row r="83" spans="1:14">
      <c r="A83" s="8">
        <f t="shared" si="1"/>
        <v>80</v>
      </c>
      <c r="B83" s="9" t="s">
        <v>311</v>
      </c>
      <c r="C83" s="9" t="s">
        <v>314</v>
      </c>
      <c r="D83" s="9" t="s">
        <v>315</v>
      </c>
      <c r="E83" s="15" t="s">
        <v>12</v>
      </c>
      <c r="F83" s="10" t="s">
        <v>38</v>
      </c>
      <c r="G83" s="9">
        <v>3</v>
      </c>
      <c r="H83" s="11">
        <v>75</v>
      </c>
      <c r="I83" s="12">
        <v>3.55</v>
      </c>
      <c r="J83" s="12">
        <f>G83*15</f>
        <v>45</v>
      </c>
      <c r="K83" s="12">
        <v>40</v>
      </c>
      <c r="L83" s="12">
        <f>H83*I83+J83+K83</f>
        <v>351.25</v>
      </c>
      <c r="M83" s="13"/>
      <c r="N83" s="50" t="s">
        <v>179</v>
      </c>
    </row>
    <row r="84" spans="1:14">
      <c r="A84" s="8">
        <f t="shared" si="1"/>
        <v>81</v>
      </c>
      <c r="B84" s="9" t="s">
        <v>311</v>
      </c>
      <c r="C84" s="9" t="s">
        <v>316</v>
      </c>
      <c r="D84" s="9" t="s">
        <v>317</v>
      </c>
      <c r="E84" s="15" t="s">
        <v>12</v>
      </c>
      <c r="F84" s="10" t="s">
        <v>24</v>
      </c>
      <c r="G84" s="9">
        <v>10</v>
      </c>
      <c r="H84" s="11">
        <v>250</v>
      </c>
      <c r="I84" s="12">
        <v>3.55</v>
      </c>
      <c r="J84" s="12">
        <f>G84*15</f>
        <v>150</v>
      </c>
      <c r="K84" s="12">
        <v>40</v>
      </c>
      <c r="L84" s="12">
        <f>H84*I84+J84+K84</f>
        <v>1077.5</v>
      </c>
      <c r="M84" s="13"/>
      <c r="N84" s="51" t="s">
        <v>318</v>
      </c>
    </row>
    <row r="85" spans="1:14">
      <c r="A85" s="8">
        <f t="shared" si="1"/>
        <v>82</v>
      </c>
      <c r="B85" s="9" t="s">
        <v>311</v>
      </c>
      <c r="C85" s="9" t="s">
        <v>319</v>
      </c>
      <c r="D85" s="9" t="s">
        <v>320</v>
      </c>
      <c r="E85" s="15" t="s">
        <v>12</v>
      </c>
      <c r="F85" s="10" t="s">
        <v>321</v>
      </c>
      <c r="G85" s="9">
        <v>28</v>
      </c>
      <c r="H85" s="11">
        <v>858</v>
      </c>
      <c r="I85" s="12">
        <v>3.55</v>
      </c>
      <c r="J85" s="12">
        <f>G85*15</f>
        <v>420</v>
      </c>
      <c r="K85" s="12">
        <v>40</v>
      </c>
      <c r="L85" s="12">
        <f>H85*I85+J85+K85</f>
        <v>3505.8999999999996</v>
      </c>
      <c r="M85" s="13"/>
      <c r="N85" s="51" t="s">
        <v>322</v>
      </c>
    </row>
    <row r="86" spans="1:14">
      <c r="A86" s="8">
        <f t="shared" si="1"/>
        <v>83</v>
      </c>
      <c r="B86" s="9" t="s">
        <v>311</v>
      </c>
      <c r="C86" s="9" t="s">
        <v>323</v>
      </c>
      <c r="D86" s="9" t="s">
        <v>324</v>
      </c>
      <c r="E86" s="15" t="s">
        <v>12</v>
      </c>
      <c r="F86" s="10" t="s">
        <v>26</v>
      </c>
      <c r="G86" s="9">
        <v>12</v>
      </c>
      <c r="H86" s="11">
        <v>66</v>
      </c>
      <c r="I86" s="12">
        <v>3.55</v>
      </c>
      <c r="J86" s="12">
        <f>G86*15</f>
        <v>180</v>
      </c>
      <c r="K86" s="12">
        <v>40</v>
      </c>
      <c r="L86" s="12">
        <f>H86*I86+J86+K86</f>
        <v>454.29999999999995</v>
      </c>
      <c r="M86" s="13"/>
      <c r="N86" s="51" t="s">
        <v>168</v>
      </c>
    </row>
    <row r="87" spans="1:14">
      <c r="A87" s="8">
        <f t="shared" si="1"/>
        <v>84</v>
      </c>
      <c r="B87" s="9" t="s">
        <v>311</v>
      </c>
      <c r="C87" s="9" t="s">
        <v>325</v>
      </c>
      <c r="D87" s="9" t="s">
        <v>326</v>
      </c>
      <c r="E87" s="15" t="s">
        <v>12</v>
      </c>
      <c r="F87" s="10" t="s">
        <v>327</v>
      </c>
      <c r="G87" s="9">
        <v>19</v>
      </c>
      <c r="H87" s="11">
        <v>285</v>
      </c>
      <c r="I87" s="12">
        <v>3.55</v>
      </c>
      <c r="J87" s="12">
        <f>G87*15</f>
        <v>285</v>
      </c>
      <c r="K87" s="12">
        <v>40</v>
      </c>
      <c r="L87" s="12">
        <f>H87*I87+J87+K87</f>
        <v>1336.75</v>
      </c>
      <c r="M87" s="13"/>
      <c r="N87" s="51" t="s">
        <v>328</v>
      </c>
    </row>
    <row r="88" spans="1:14">
      <c r="A88" s="8">
        <f t="shared" si="1"/>
        <v>85</v>
      </c>
      <c r="B88" s="9" t="s">
        <v>311</v>
      </c>
      <c r="C88" s="9" t="s">
        <v>329</v>
      </c>
      <c r="D88" s="9" t="s">
        <v>330</v>
      </c>
      <c r="E88" s="15" t="s">
        <v>12</v>
      </c>
      <c r="F88" s="10" t="s">
        <v>331</v>
      </c>
      <c r="G88" s="9">
        <v>125</v>
      </c>
      <c r="H88" s="11">
        <v>1660</v>
      </c>
      <c r="I88" s="12">
        <v>3.55</v>
      </c>
      <c r="J88" s="12">
        <f>G88*15</f>
        <v>1875</v>
      </c>
      <c r="K88" s="12">
        <v>40</v>
      </c>
      <c r="L88" s="12">
        <f>H88*I88+J88+K88</f>
        <v>7808</v>
      </c>
      <c r="M88" s="13"/>
      <c r="N88" s="50" t="s">
        <v>332</v>
      </c>
    </row>
    <row r="89" spans="1:14">
      <c r="A89" s="8">
        <f t="shared" si="1"/>
        <v>86</v>
      </c>
      <c r="B89" s="9" t="s">
        <v>311</v>
      </c>
      <c r="C89" s="9" t="s">
        <v>333</v>
      </c>
      <c r="D89" s="9" t="s">
        <v>334</v>
      </c>
      <c r="E89" s="15" t="s">
        <v>12</v>
      </c>
      <c r="F89" s="10" t="s">
        <v>35</v>
      </c>
      <c r="G89" s="9">
        <v>12</v>
      </c>
      <c r="H89" s="11">
        <v>175</v>
      </c>
      <c r="I89" s="12">
        <v>3.55</v>
      </c>
      <c r="J89" s="12">
        <f>G89*15</f>
        <v>180</v>
      </c>
      <c r="K89" s="12">
        <v>40</v>
      </c>
      <c r="L89" s="12">
        <f>H89*I89+J89+K89</f>
        <v>841.25</v>
      </c>
      <c r="M89" s="13"/>
      <c r="N89" s="51" t="s">
        <v>199</v>
      </c>
    </row>
    <row r="90" spans="1:14">
      <c r="A90" s="8">
        <f t="shared" si="1"/>
        <v>87</v>
      </c>
      <c r="B90" s="9" t="s">
        <v>311</v>
      </c>
      <c r="C90" s="9" t="s">
        <v>335</v>
      </c>
      <c r="D90" s="9" t="s">
        <v>336</v>
      </c>
      <c r="E90" s="15" t="s">
        <v>12</v>
      </c>
      <c r="F90" s="10" t="s">
        <v>42</v>
      </c>
      <c r="G90" s="9">
        <v>2</v>
      </c>
      <c r="H90" s="11">
        <v>40</v>
      </c>
      <c r="I90" s="12">
        <v>3.55</v>
      </c>
      <c r="J90" s="12">
        <f>G90*15</f>
        <v>30</v>
      </c>
      <c r="K90" s="12">
        <v>40</v>
      </c>
      <c r="L90" s="12">
        <f>H90*I90+J90+K90</f>
        <v>212</v>
      </c>
      <c r="M90" s="13"/>
      <c r="N90" s="51" t="s">
        <v>337</v>
      </c>
    </row>
    <row r="91" spans="1:14">
      <c r="A91" s="8">
        <f t="shared" si="1"/>
        <v>88</v>
      </c>
      <c r="B91" s="9" t="s">
        <v>311</v>
      </c>
      <c r="C91" s="9" t="s">
        <v>338</v>
      </c>
      <c r="D91" s="9" t="s">
        <v>339</v>
      </c>
      <c r="E91" s="15" t="s">
        <v>12</v>
      </c>
      <c r="F91" s="10" t="s">
        <v>340</v>
      </c>
      <c r="G91" s="9">
        <v>8</v>
      </c>
      <c r="H91" s="11">
        <v>55</v>
      </c>
      <c r="I91" s="12">
        <v>3.55</v>
      </c>
      <c r="J91" s="12">
        <f>G91*15</f>
        <v>120</v>
      </c>
      <c r="K91" s="12">
        <v>40</v>
      </c>
      <c r="L91" s="12">
        <f>H91*I91+J91+K91</f>
        <v>355.25</v>
      </c>
      <c r="M91" s="13"/>
      <c r="N91" s="51" t="s">
        <v>341</v>
      </c>
    </row>
    <row r="92" spans="1:14">
      <c r="A92" s="8">
        <f t="shared" si="1"/>
        <v>89</v>
      </c>
      <c r="B92" s="9" t="s">
        <v>311</v>
      </c>
      <c r="C92" s="9" t="s">
        <v>342</v>
      </c>
      <c r="D92" s="9" t="s">
        <v>343</v>
      </c>
      <c r="E92" s="15" t="s">
        <v>12</v>
      </c>
      <c r="F92" s="10" t="s">
        <v>32</v>
      </c>
      <c r="G92" s="9">
        <v>49</v>
      </c>
      <c r="H92" s="11">
        <v>856</v>
      </c>
      <c r="I92" s="12">
        <v>3.55</v>
      </c>
      <c r="J92" s="12">
        <f>G92*15</f>
        <v>735</v>
      </c>
      <c r="K92" s="12">
        <v>40</v>
      </c>
      <c r="L92" s="12">
        <f>H92*I92+J92+K92</f>
        <v>3813.7999999999997</v>
      </c>
      <c r="M92" s="13"/>
      <c r="N92" s="51" t="s">
        <v>344</v>
      </c>
    </row>
    <row r="93" spans="1:14">
      <c r="A93" s="8">
        <f t="shared" si="1"/>
        <v>90</v>
      </c>
      <c r="B93" s="9" t="s">
        <v>311</v>
      </c>
      <c r="C93" s="9" t="s">
        <v>345</v>
      </c>
      <c r="D93" s="9" t="s">
        <v>346</v>
      </c>
      <c r="E93" s="15" t="s">
        <v>12</v>
      </c>
      <c r="F93" s="10" t="s">
        <v>36</v>
      </c>
      <c r="G93" s="9">
        <v>26</v>
      </c>
      <c r="H93" s="11">
        <v>305</v>
      </c>
      <c r="I93" s="12">
        <v>3.55</v>
      </c>
      <c r="J93" s="12">
        <f>G93*15</f>
        <v>390</v>
      </c>
      <c r="K93" s="12">
        <v>40</v>
      </c>
      <c r="L93" s="12">
        <f>H93*I93+J93+K93</f>
        <v>1512.75</v>
      </c>
      <c r="M93" s="13"/>
      <c r="N93" s="50" t="s">
        <v>347</v>
      </c>
    </row>
    <row r="94" spans="1:14">
      <c r="A94" s="8">
        <f t="shared" si="1"/>
        <v>91</v>
      </c>
      <c r="B94" s="9" t="s">
        <v>348</v>
      </c>
      <c r="C94" s="9" t="s">
        <v>349</v>
      </c>
      <c r="D94" s="9" t="s">
        <v>350</v>
      </c>
      <c r="E94" s="15" t="s">
        <v>12</v>
      </c>
      <c r="F94" s="10" t="s">
        <v>30</v>
      </c>
      <c r="G94" s="9">
        <v>8</v>
      </c>
      <c r="H94" s="11">
        <v>80</v>
      </c>
      <c r="I94" s="12">
        <v>3.55</v>
      </c>
      <c r="J94" s="12">
        <f>G94*15</f>
        <v>120</v>
      </c>
      <c r="K94" s="12">
        <v>40</v>
      </c>
      <c r="L94" s="12">
        <f>H94*I94+J94+K94</f>
        <v>444</v>
      </c>
      <c r="M94" s="13"/>
      <c r="N94" s="51" t="s">
        <v>130</v>
      </c>
    </row>
    <row r="95" spans="1:14">
      <c r="A95" s="8">
        <f t="shared" si="1"/>
        <v>92</v>
      </c>
      <c r="B95" s="9" t="s">
        <v>348</v>
      </c>
      <c r="C95" s="9" t="s">
        <v>351</v>
      </c>
      <c r="D95" s="9" t="s">
        <v>352</v>
      </c>
      <c r="E95" s="15" t="s">
        <v>12</v>
      </c>
      <c r="F95" s="10" t="s">
        <v>30</v>
      </c>
      <c r="G95" s="9">
        <v>14</v>
      </c>
      <c r="H95" s="11">
        <v>160</v>
      </c>
      <c r="I95" s="12">
        <v>3.55</v>
      </c>
      <c r="J95" s="12">
        <f>G95*15</f>
        <v>210</v>
      </c>
      <c r="K95" s="12">
        <v>40</v>
      </c>
      <c r="L95" s="12">
        <f>H95*I95+J95+K95</f>
        <v>818</v>
      </c>
      <c r="M95" s="13"/>
      <c r="N95" s="51" t="s">
        <v>130</v>
      </c>
    </row>
    <row r="96" spans="1:14">
      <c r="A96" s="8">
        <f t="shared" si="1"/>
        <v>93</v>
      </c>
      <c r="B96" s="9" t="s">
        <v>348</v>
      </c>
      <c r="C96" s="9" t="s">
        <v>353</v>
      </c>
      <c r="D96" s="9" t="s">
        <v>354</v>
      </c>
      <c r="E96" s="15" t="s">
        <v>12</v>
      </c>
      <c r="F96" s="10" t="s">
        <v>355</v>
      </c>
      <c r="G96" s="9">
        <v>61</v>
      </c>
      <c r="H96" s="11">
        <v>1400</v>
      </c>
      <c r="I96" s="12">
        <v>3.55</v>
      </c>
      <c r="J96" s="12">
        <f>G96*15</f>
        <v>915</v>
      </c>
      <c r="K96" s="12">
        <v>40</v>
      </c>
      <c r="L96" s="12">
        <f>H96*I96+J96+K96</f>
        <v>5925</v>
      </c>
      <c r="M96" s="13"/>
      <c r="N96" s="50" t="s">
        <v>356</v>
      </c>
    </row>
    <row r="97" spans="1:14">
      <c r="A97" s="8">
        <f t="shared" si="1"/>
        <v>94</v>
      </c>
      <c r="B97" s="9" t="s">
        <v>348</v>
      </c>
      <c r="C97" s="9" t="s">
        <v>357</v>
      </c>
      <c r="D97" s="9" t="s">
        <v>358</v>
      </c>
      <c r="E97" s="15" t="s">
        <v>12</v>
      </c>
      <c r="F97" s="10" t="s">
        <v>34</v>
      </c>
      <c r="G97" s="9">
        <v>27</v>
      </c>
      <c r="H97" s="11">
        <v>392</v>
      </c>
      <c r="I97" s="12">
        <v>3.55</v>
      </c>
      <c r="J97" s="12">
        <f>G97*15</f>
        <v>405</v>
      </c>
      <c r="K97" s="12">
        <v>40</v>
      </c>
      <c r="L97" s="12">
        <f>H97*I97+J97+K97</f>
        <v>1836.6</v>
      </c>
      <c r="M97" s="13"/>
      <c r="N97" s="51" t="s">
        <v>76</v>
      </c>
    </row>
    <row r="98" spans="1:14">
      <c r="A98" s="8">
        <f t="shared" si="1"/>
        <v>95</v>
      </c>
      <c r="B98" s="9" t="s">
        <v>348</v>
      </c>
      <c r="C98" s="9" t="s">
        <v>359</v>
      </c>
      <c r="D98" s="9" t="s">
        <v>360</v>
      </c>
      <c r="E98" s="15" t="s">
        <v>12</v>
      </c>
      <c r="F98" s="10" t="s">
        <v>34</v>
      </c>
      <c r="G98" s="9">
        <v>10</v>
      </c>
      <c r="H98" s="11">
        <v>200</v>
      </c>
      <c r="I98" s="12">
        <v>3.55</v>
      </c>
      <c r="J98" s="12">
        <f>G98*15</f>
        <v>150</v>
      </c>
      <c r="K98" s="12">
        <v>40</v>
      </c>
      <c r="L98" s="12">
        <f>H98*I98+J98+K98</f>
        <v>900</v>
      </c>
      <c r="M98" s="13"/>
      <c r="N98" s="51" t="s">
        <v>76</v>
      </c>
    </row>
    <row r="99" spans="1:14">
      <c r="A99" s="8">
        <f t="shared" si="1"/>
        <v>96</v>
      </c>
      <c r="B99" s="9" t="s">
        <v>361</v>
      </c>
      <c r="C99" s="9" t="s">
        <v>362</v>
      </c>
      <c r="D99" s="9" t="s">
        <v>363</v>
      </c>
      <c r="E99" s="15" t="s">
        <v>12</v>
      </c>
      <c r="F99" s="10" t="s">
        <v>31</v>
      </c>
      <c r="G99" s="9">
        <v>12</v>
      </c>
      <c r="H99" s="11">
        <v>275</v>
      </c>
      <c r="I99" s="12">
        <v>3.55</v>
      </c>
      <c r="J99" s="12">
        <f>G99*15</f>
        <v>180</v>
      </c>
      <c r="K99" s="12">
        <v>40</v>
      </c>
      <c r="L99" s="12">
        <f>H99*I99+J99+K99</f>
        <v>1196.25</v>
      </c>
      <c r="M99" s="13"/>
      <c r="N99" s="51" t="s">
        <v>83</v>
      </c>
    </row>
    <row r="100" spans="1:14">
      <c r="A100" s="8">
        <f t="shared" si="1"/>
        <v>97</v>
      </c>
      <c r="B100" s="9" t="s">
        <v>361</v>
      </c>
      <c r="C100" s="9" t="s">
        <v>364</v>
      </c>
      <c r="D100" s="9" t="s">
        <v>365</v>
      </c>
      <c r="E100" s="15" t="s">
        <v>12</v>
      </c>
      <c r="F100" s="10" t="s">
        <v>366</v>
      </c>
      <c r="G100" s="9">
        <v>15</v>
      </c>
      <c r="H100" s="11">
        <v>315</v>
      </c>
      <c r="I100" s="12">
        <v>3.55</v>
      </c>
      <c r="J100" s="12">
        <f>G100*15</f>
        <v>225</v>
      </c>
      <c r="K100" s="12">
        <v>40</v>
      </c>
      <c r="L100" s="12">
        <f>H100*I100+J100+K100</f>
        <v>1383.25</v>
      </c>
      <c r="M100" s="13"/>
      <c r="N100" s="50" t="s">
        <v>367</v>
      </c>
    </row>
    <row r="101" spans="1:14">
      <c r="A101" s="8">
        <f t="shared" si="1"/>
        <v>98</v>
      </c>
      <c r="B101" s="9" t="s">
        <v>361</v>
      </c>
      <c r="C101" s="9" t="s">
        <v>368</v>
      </c>
      <c r="D101" s="9" t="s">
        <v>369</v>
      </c>
      <c r="E101" s="15" t="s">
        <v>12</v>
      </c>
      <c r="F101" s="10" t="s">
        <v>38</v>
      </c>
      <c r="G101" s="9">
        <v>8</v>
      </c>
      <c r="H101" s="11">
        <v>161</v>
      </c>
      <c r="I101" s="12">
        <v>3.55</v>
      </c>
      <c r="J101" s="12">
        <f>G101*15</f>
        <v>120</v>
      </c>
      <c r="K101" s="12">
        <v>40</v>
      </c>
      <c r="L101" s="12">
        <f>H101*I101+J101+K101</f>
        <v>731.55</v>
      </c>
      <c r="M101" s="13"/>
      <c r="N101" s="50" t="s">
        <v>179</v>
      </c>
    </row>
    <row r="102" spans="1:14">
      <c r="A102" s="8">
        <f t="shared" si="1"/>
        <v>99</v>
      </c>
      <c r="B102" s="9" t="s">
        <v>370</v>
      </c>
      <c r="C102" s="9" t="s">
        <v>371</v>
      </c>
      <c r="D102" s="9" t="s">
        <v>372</v>
      </c>
      <c r="E102" s="15" t="s">
        <v>12</v>
      </c>
      <c r="F102" s="10" t="s">
        <v>373</v>
      </c>
      <c r="G102" s="9">
        <v>18</v>
      </c>
      <c r="H102" s="11">
        <v>286</v>
      </c>
      <c r="I102" s="12">
        <v>3.55</v>
      </c>
      <c r="J102" s="12">
        <f>G102*15</f>
        <v>270</v>
      </c>
      <c r="K102" s="12">
        <v>40</v>
      </c>
      <c r="L102" s="12">
        <f>H102*I102+J102+K102</f>
        <v>1325.3</v>
      </c>
      <c r="M102" s="13"/>
      <c r="N102" s="51" t="s">
        <v>374</v>
      </c>
    </row>
    <row r="103" spans="1:14">
      <c r="A103" s="8">
        <f t="shared" si="1"/>
        <v>100</v>
      </c>
      <c r="B103" s="9" t="s">
        <v>370</v>
      </c>
      <c r="C103" s="9" t="s">
        <v>375</v>
      </c>
      <c r="D103" s="9" t="s">
        <v>376</v>
      </c>
      <c r="E103" s="15" t="s">
        <v>12</v>
      </c>
      <c r="F103" s="10" t="s">
        <v>377</v>
      </c>
      <c r="G103" s="9">
        <v>25</v>
      </c>
      <c r="H103" s="11">
        <v>625</v>
      </c>
      <c r="I103" s="12">
        <v>3.55</v>
      </c>
      <c r="J103" s="12">
        <f>G103*15</f>
        <v>375</v>
      </c>
      <c r="K103" s="12">
        <v>40</v>
      </c>
      <c r="L103" s="12">
        <f>H103*I103+J103+K103</f>
        <v>2633.75</v>
      </c>
      <c r="M103" s="13"/>
      <c r="N103" s="51" t="s">
        <v>140</v>
      </c>
    </row>
    <row r="104" spans="1:14">
      <c r="A104" s="8">
        <f t="shared" si="1"/>
        <v>101</v>
      </c>
      <c r="B104" s="9" t="s">
        <v>378</v>
      </c>
      <c r="C104" s="9" t="s">
        <v>379</v>
      </c>
      <c r="D104" s="9" t="s">
        <v>380</v>
      </c>
      <c r="E104" s="15" t="s">
        <v>12</v>
      </c>
      <c r="F104" s="10" t="s">
        <v>45</v>
      </c>
      <c r="G104" s="9">
        <v>142</v>
      </c>
      <c r="H104" s="11">
        <v>2674</v>
      </c>
      <c r="I104" s="12">
        <v>3.55</v>
      </c>
      <c r="J104" s="12">
        <f>G104*15</f>
        <v>2130</v>
      </c>
      <c r="K104" s="12">
        <v>40</v>
      </c>
      <c r="L104" s="12">
        <f>H104*I104+J104+K104</f>
        <v>11662.699999999999</v>
      </c>
      <c r="M104" s="13"/>
      <c r="N104" s="51" t="s">
        <v>282</v>
      </c>
    </row>
    <row r="105" spans="1:14">
      <c r="A105" s="8">
        <f t="shared" si="1"/>
        <v>102</v>
      </c>
      <c r="B105" s="9" t="s">
        <v>378</v>
      </c>
      <c r="C105" s="9" t="s">
        <v>381</v>
      </c>
      <c r="D105" s="9" t="s">
        <v>382</v>
      </c>
      <c r="E105" s="15" t="s">
        <v>12</v>
      </c>
      <c r="F105" s="10" t="s">
        <v>95</v>
      </c>
      <c r="G105" s="9">
        <v>39</v>
      </c>
      <c r="H105" s="11">
        <v>680</v>
      </c>
      <c r="I105" s="12">
        <v>3.55</v>
      </c>
      <c r="J105" s="12">
        <f>G105*15</f>
        <v>585</v>
      </c>
      <c r="K105" s="12">
        <v>40</v>
      </c>
      <c r="L105" s="12">
        <f>H105*I105+J105+K105</f>
        <v>3039</v>
      </c>
      <c r="M105" s="13"/>
      <c r="N105" s="51" t="s">
        <v>96</v>
      </c>
    </row>
    <row r="106" spans="1:14">
      <c r="A106" s="8">
        <f t="shared" si="1"/>
        <v>103</v>
      </c>
      <c r="B106" s="9" t="s">
        <v>378</v>
      </c>
      <c r="C106" s="9" t="s">
        <v>383</v>
      </c>
      <c r="D106" s="9" t="s">
        <v>384</v>
      </c>
      <c r="E106" s="15" t="s">
        <v>12</v>
      </c>
      <c r="F106" s="10" t="s">
        <v>33</v>
      </c>
      <c r="G106" s="9">
        <v>16</v>
      </c>
      <c r="H106" s="11">
        <v>207</v>
      </c>
      <c r="I106" s="12">
        <v>3.55</v>
      </c>
      <c r="J106" s="12">
        <f>G106*15</f>
        <v>240</v>
      </c>
      <c r="K106" s="12">
        <v>40</v>
      </c>
      <c r="L106" s="12">
        <f>H106*I106+J106+K106</f>
        <v>1014.8499999999999</v>
      </c>
      <c r="M106" s="13"/>
      <c r="N106" s="51" t="s">
        <v>109</v>
      </c>
    </row>
    <row r="107" spans="1:14">
      <c r="A107" s="8">
        <f t="shared" si="1"/>
        <v>104</v>
      </c>
      <c r="B107" s="9" t="s">
        <v>385</v>
      </c>
      <c r="C107" s="9" t="s">
        <v>386</v>
      </c>
      <c r="D107" s="9" t="s">
        <v>387</v>
      </c>
      <c r="E107" s="15" t="s">
        <v>12</v>
      </c>
      <c r="F107" s="10" t="s">
        <v>13</v>
      </c>
      <c r="G107" s="9">
        <v>8</v>
      </c>
      <c r="H107" s="11">
        <v>128</v>
      </c>
      <c r="I107" s="12">
        <v>3.55</v>
      </c>
      <c r="J107" s="12">
        <f>G107*15</f>
        <v>120</v>
      </c>
      <c r="K107" s="12">
        <v>40</v>
      </c>
      <c r="L107" s="12">
        <f>H107*I107+J107+K107</f>
        <v>614.4</v>
      </c>
      <c r="M107" s="13"/>
      <c r="N107" s="51" t="s">
        <v>172</v>
      </c>
    </row>
    <row r="108" spans="1:14">
      <c r="A108" s="8">
        <f t="shared" si="1"/>
        <v>105</v>
      </c>
      <c r="B108" s="9" t="s">
        <v>385</v>
      </c>
      <c r="C108" s="9" t="s">
        <v>388</v>
      </c>
      <c r="D108" s="9" t="s">
        <v>389</v>
      </c>
      <c r="E108" s="15" t="s">
        <v>12</v>
      </c>
      <c r="F108" s="10" t="s">
        <v>47</v>
      </c>
      <c r="G108" s="9">
        <v>142</v>
      </c>
      <c r="H108" s="11">
        <v>2350</v>
      </c>
      <c r="I108" s="12">
        <v>3.55</v>
      </c>
      <c r="J108" s="12">
        <f>G108*15</f>
        <v>2130</v>
      </c>
      <c r="K108" s="12">
        <v>40</v>
      </c>
      <c r="L108" s="12">
        <f>H108*I108+J108+K108</f>
        <v>10512.5</v>
      </c>
      <c r="M108" s="13"/>
      <c r="N108" s="51" t="s">
        <v>390</v>
      </c>
    </row>
    <row r="109" spans="1:14">
      <c r="A109" s="8">
        <f t="shared" si="1"/>
        <v>106</v>
      </c>
      <c r="B109" s="9" t="s">
        <v>385</v>
      </c>
      <c r="C109" s="9" t="s">
        <v>391</v>
      </c>
      <c r="D109" s="9" t="s">
        <v>392</v>
      </c>
      <c r="E109" s="15" t="s">
        <v>12</v>
      </c>
      <c r="F109" s="10" t="s">
        <v>355</v>
      </c>
      <c r="G109" s="9">
        <v>70</v>
      </c>
      <c r="H109" s="11">
        <v>1750</v>
      </c>
      <c r="I109" s="12">
        <v>3.55</v>
      </c>
      <c r="J109" s="12">
        <f>G109*15</f>
        <v>1050</v>
      </c>
      <c r="K109" s="12">
        <v>40</v>
      </c>
      <c r="L109" s="12">
        <f>H109*I109+J109+K109</f>
        <v>7302.5</v>
      </c>
      <c r="M109" s="13"/>
      <c r="N109" s="50" t="s">
        <v>356</v>
      </c>
    </row>
    <row r="110" spans="1:14">
      <c r="A110" s="8">
        <f t="shared" si="1"/>
        <v>107</v>
      </c>
      <c r="B110" s="9" t="s">
        <v>385</v>
      </c>
      <c r="C110" s="9" t="s">
        <v>393</v>
      </c>
      <c r="D110" s="9" t="s">
        <v>394</v>
      </c>
      <c r="E110" s="15" t="s">
        <v>12</v>
      </c>
      <c r="F110" s="10" t="s">
        <v>136</v>
      </c>
      <c r="G110" s="9">
        <v>12</v>
      </c>
      <c r="H110" s="11">
        <v>212</v>
      </c>
      <c r="I110" s="12">
        <v>3.55</v>
      </c>
      <c r="J110" s="12">
        <f>G110*15</f>
        <v>180</v>
      </c>
      <c r="K110" s="12">
        <v>40</v>
      </c>
      <c r="L110" s="12">
        <f>H110*I110+J110+K110</f>
        <v>972.59999999999991</v>
      </c>
      <c r="M110" s="13"/>
      <c r="N110" s="50" t="s">
        <v>137</v>
      </c>
    </row>
    <row r="111" spans="1:14">
      <c r="A111" s="8">
        <f t="shared" si="1"/>
        <v>108</v>
      </c>
      <c r="B111" s="9" t="s">
        <v>385</v>
      </c>
      <c r="C111" s="9" t="s">
        <v>395</v>
      </c>
      <c r="D111" s="9" t="s">
        <v>396</v>
      </c>
      <c r="E111" s="15" t="s">
        <v>12</v>
      </c>
      <c r="F111" s="10" t="s">
        <v>397</v>
      </c>
      <c r="G111" s="9">
        <v>66</v>
      </c>
      <c r="H111" s="11">
        <v>928</v>
      </c>
      <c r="I111" s="12">
        <v>3.55</v>
      </c>
      <c r="J111" s="12">
        <f>G111*15</f>
        <v>990</v>
      </c>
      <c r="K111" s="12">
        <v>40</v>
      </c>
      <c r="L111" s="12">
        <f>H111*I111+J111+K111</f>
        <v>4324.3999999999996</v>
      </c>
      <c r="M111" s="13"/>
      <c r="N111" s="51" t="s">
        <v>398</v>
      </c>
    </row>
    <row r="112" spans="1:14">
      <c r="A112" s="8">
        <f t="shared" si="1"/>
        <v>109</v>
      </c>
      <c r="B112" s="9" t="s">
        <v>385</v>
      </c>
      <c r="C112" s="9" t="s">
        <v>399</v>
      </c>
      <c r="D112" s="9" t="s">
        <v>400</v>
      </c>
      <c r="E112" s="15" t="s">
        <v>12</v>
      </c>
      <c r="F112" s="10" t="s">
        <v>401</v>
      </c>
      <c r="G112" s="9">
        <v>7</v>
      </c>
      <c r="H112" s="11">
        <v>120</v>
      </c>
      <c r="I112" s="12">
        <v>3.55</v>
      </c>
      <c r="J112" s="12">
        <f>G112*15</f>
        <v>105</v>
      </c>
      <c r="K112" s="12">
        <v>40</v>
      </c>
      <c r="L112" s="12">
        <f>H112*I112+J112+K112</f>
        <v>571</v>
      </c>
      <c r="M112" s="13"/>
      <c r="N112" s="50" t="s">
        <v>402</v>
      </c>
    </row>
    <row r="113" spans="1:14">
      <c r="A113" s="8">
        <f t="shared" si="1"/>
        <v>110</v>
      </c>
      <c r="B113" s="9" t="s">
        <v>385</v>
      </c>
      <c r="C113" s="9" t="s">
        <v>403</v>
      </c>
      <c r="D113" s="9" t="s">
        <v>404</v>
      </c>
      <c r="E113" s="15" t="s">
        <v>12</v>
      </c>
      <c r="F113" s="10" t="s">
        <v>366</v>
      </c>
      <c r="G113" s="9">
        <v>10</v>
      </c>
      <c r="H113" s="11">
        <v>144</v>
      </c>
      <c r="I113" s="12">
        <v>3.55</v>
      </c>
      <c r="J113" s="12">
        <f>G113*15</f>
        <v>150</v>
      </c>
      <c r="K113" s="12">
        <v>40</v>
      </c>
      <c r="L113" s="12">
        <f>H113*I113+J113+K113</f>
        <v>701.2</v>
      </c>
      <c r="M113" s="13"/>
      <c r="N113" s="50" t="s">
        <v>367</v>
      </c>
    </row>
    <row r="114" spans="1:14">
      <c r="A114" s="8">
        <f t="shared" si="1"/>
        <v>111</v>
      </c>
      <c r="B114" s="9" t="s">
        <v>385</v>
      </c>
      <c r="C114" s="9" t="s">
        <v>405</v>
      </c>
      <c r="D114" s="9" t="s">
        <v>406</v>
      </c>
      <c r="E114" s="15" t="s">
        <v>12</v>
      </c>
      <c r="F114" s="10" t="s">
        <v>23</v>
      </c>
      <c r="G114" s="9">
        <v>50</v>
      </c>
      <c r="H114" s="11">
        <v>1250</v>
      </c>
      <c r="I114" s="12">
        <v>3.55</v>
      </c>
      <c r="J114" s="12">
        <f>G114*15</f>
        <v>750</v>
      </c>
      <c r="K114" s="12">
        <v>40</v>
      </c>
      <c r="L114" s="12">
        <f>H114*I114+J114+K114</f>
        <v>5227.5</v>
      </c>
      <c r="M114" s="13"/>
      <c r="N114" s="51" t="s">
        <v>223</v>
      </c>
    </row>
    <row r="115" spans="1:14">
      <c r="A115" s="8">
        <f t="shared" si="1"/>
        <v>112</v>
      </c>
      <c r="B115" s="9" t="s">
        <v>385</v>
      </c>
      <c r="C115" s="9" t="s">
        <v>407</v>
      </c>
      <c r="D115" s="9" t="s">
        <v>281</v>
      </c>
      <c r="E115" s="15" t="s">
        <v>12</v>
      </c>
      <c r="F115" s="10" t="s">
        <v>23</v>
      </c>
      <c r="G115" s="9">
        <v>25</v>
      </c>
      <c r="H115" s="11">
        <v>625</v>
      </c>
      <c r="I115" s="12">
        <v>3.55</v>
      </c>
      <c r="J115" s="12">
        <f>G115*15</f>
        <v>375</v>
      </c>
      <c r="K115" s="12">
        <v>40</v>
      </c>
      <c r="L115" s="12">
        <f>H115*I115+J115+K115</f>
        <v>2633.75</v>
      </c>
      <c r="M115" s="13"/>
      <c r="N115" s="51" t="s">
        <v>223</v>
      </c>
    </row>
    <row r="116" spans="1:14">
      <c r="A116" s="8">
        <f t="shared" si="1"/>
        <v>113</v>
      </c>
      <c r="B116" s="9" t="s">
        <v>408</v>
      </c>
      <c r="C116" s="9" t="s">
        <v>409</v>
      </c>
      <c r="D116" s="9" t="s">
        <v>410</v>
      </c>
      <c r="E116" s="15" t="s">
        <v>12</v>
      </c>
      <c r="F116" s="10" t="s">
        <v>411</v>
      </c>
      <c r="G116" s="9">
        <v>24</v>
      </c>
      <c r="H116" s="11">
        <v>304</v>
      </c>
      <c r="I116" s="12">
        <v>3.55</v>
      </c>
      <c r="J116" s="12">
        <f>G116*15</f>
        <v>360</v>
      </c>
      <c r="K116" s="12">
        <v>40</v>
      </c>
      <c r="L116" s="12">
        <f>H116*I116+J116+K116</f>
        <v>1479.2</v>
      </c>
      <c r="M116" s="13"/>
      <c r="N116" s="51" t="s">
        <v>412</v>
      </c>
    </row>
    <row r="117" spans="1:14">
      <c r="A117" s="8">
        <f t="shared" si="1"/>
        <v>114</v>
      </c>
      <c r="B117" s="9" t="s">
        <v>408</v>
      </c>
      <c r="C117" s="9" t="s">
        <v>413</v>
      </c>
      <c r="D117" s="9" t="s">
        <v>414</v>
      </c>
      <c r="E117" s="15" t="s">
        <v>12</v>
      </c>
      <c r="F117" s="10" t="s">
        <v>22</v>
      </c>
      <c r="G117" s="9">
        <v>5</v>
      </c>
      <c r="H117" s="11">
        <v>100</v>
      </c>
      <c r="I117" s="12">
        <v>3.55</v>
      </c>
      <c r="J117" s="12">
        <f>G117*15</f>
        <v>75</v>
      </c>
      <c r="K117" s="12">
        <v>40</v>
      </c>
      <c r="L117" s="12">
        <f>H117*I117+J117+K117</f>
        <v>470</v>
      </c>
      <c r="M117" s="13"/>
      <c r="N117" s="51" t="s">
        <v>133</v>
      </c>
    </row>
    <row r="118" spans="1:14" ht="30">
      <c r="A118" s="8">
        <f t="shared" si="1"/>
        <v>115</v>
      </c>
      <c r="B118" s="9" t="s">
        <v>408</v>
      </c>
      <c r="C118" s="9" t="s">
        <v>415</v>
      </c>
      <c r="D118" s="9" t="s">
        <v>416</v>
      </c>
      <c r="E118" s="15" t="s">
        <v>12</v>
      </c>
      <c r="F118" s="10" t="s">
        <v>286</v>
      </c>
      <c r="G118" s="9">
        <v>48</v>
      </c>
      <c r="H118" s="11">
        <v>710</v>
      </c>
      <c r="I118" s="12">
        <v>3.55</v>
      </c>
      <c r="J118" s="12">
        <f>G118*15</f>
        <v>720</v>
      </c>
      <c r="K118" s="12">
        <v>40</v>
      </c>
      <c r="L118" s="12">
        <f>H118*I118+J118+K118</f>
        <v>3280.5</v>
      </c>
      <c r="M118" s="13"/>
      <c r="N118" s="50" t="s">
        <v>287</v>
      </c>
    </row>
    <row r="119" spans="1:14">
      <c r="A119" s="8">
        <f t="shared" si="1"/>
        <v>116</v>
      </c>
      <c r="B119" s="9" t="s">
        <v>408</v>
      </c>
      <c r="C119" s="9" t="s">
        <v>417</v>
      </c>
      <c r="D119" s="9" t="s">
        <v>418</v>
      </c>
      <c r="E119" s="15" t="s">
        <v>12</v>
      </c>
      <c r="F119" s="10" t="s">
        <v>419</v>
      </c>
      <c r="G119" s="9">
        <v>53</v>
      </c>
      <c r="H119" s="11">
        <v>1285</v>
      </c>
      <c r="I119" s="12">
        <v>3.55</v>
      </c>
      <c r="J119" s="12">
        <f>G119*15</f>
        <v>795</v>
      </c>
      <c r="K119" s="12">
        <v>40</v>
      </c>
      <c r="L119" s="12">
        <f>H119*I119+J119+K119</f>
        <v>5396.75</v>
      </c>
      <c r="M119" s="13"/>
      <c r="N119" s="50" t="s">
        <v>420</v>
      </c>
    </row>
    <row r="120" spans="1:14">
      <c r="A120" s="8">
        <f t="shared" si="1"/>
        <v>117</v>
      </c>
      <c r="B120" s="9" t="s">
        <v>408</v>
      </c>
      <c r="C120" s="9" t="s">
        <v>421</v>
      </c>
      <c r="D120" s="9" t="s">
        <v>422</v>
      </c>
      <c r="E120" s="15" t="s">
        <v>12</v>
      </c>
      <c r="F120" s="10" t="s">
        <v>27</v>
      </c>
      <c r="G120" s="9">
        <v>78</v>
      </c>
      <c r="H120" s="11">
        <v>650</v>
      </c>
      <c r="I120" s="12">
        <v>3.55</v>
      </c>
      <c r="J120" s="12">
        <f>G120*15</f>
        <v>1170</v>
      </c>
      <c r="K120" s="12">
        <v>40</v>
      </c>
      <c r="L120" s="12">
        <f>H120*I120+J120+K120</f>
        <v>3517.5</v>
      </c>
      <c r="M120" s="13"/>
      <c r="N120" s="50" t="s">
        <v>423</v>
      </c>
    </row>
    <row r="121" spans="1:14">
      <c r="A121" s="8">
        <f t="shared" si="1"/>
        <v>118</v>
      </c>
      <c r="B121" s="9" t="s">
        <v>408</v>
      </c>
      <c r="C121" s="9" t="s">
        <v>424</v>
      </c>
      <c r="D121" s="9" t="s">
        <v>425</v>
      </c>
      <c r="E121" s="15" t="s">
        <v>12</v>
      </c>
      <c r="F121" s="10" t="s">
        <v>49</v>
      </c>
      <c r="G121" s="9">
        <v>30</v>
      </c>
      <c r="H121" s="11">
        <v>500</v>
      </c>
      <c r="I121" s="12">
        <v>3.55</v>
      </c>
      <c r="J121" s="12">
        <f>G121*15</f>
        <v>450</v>
      </c>
      <c r="K121" s="12">
        <v>40</v>
      </c>
      <c r="L121" s="12">
        <f>H121*I121+J121+K121</f>
        <v>2265</v>
      </c>
      <c r="M121" s="13"/>
      <c r="N121" s="51" t="s">
        <v>426</v>
      </c>
    </row>
    <row r="122" spans="1:14">
      <c r="A122" s="8">
        <f t="shared" si="1"/>
        <v>119</v>
      </c>
      <c r="B122" s="9" t="s">
        <v>408</v>
      </c>
      <c r="C122" s="9" t="s">
        <v>427</v>
      </c>
      <c r="D122" s="9" t="s">
        <v>428</v>
      </c>
      <c r="E122" s="15" t="s">
        <v>12</v>
      </c>
      <c r="F122" s="10" t="s">
        <v>429</v>
      </c>
      <c r="G122" s="9">
        <v>7</v>
      </c>
      <c r="H122" s="11">
        <v>100</v>
      </c>
      <c r="I122" s="12">
        <v>3.55</v>
      </c>
      <c r="J122" s="12">
        <f>G122*15</f>
        <v>105</v>
      </c>
      <c r="K122" s="12">
        <v>40</v>
      </c>
      <c r="L122" s="12">
        <f>H122*I122+J122+K122</f>
        <v>500</v>
      </c>
      <c r="M122" s="13"/>
      <c r="N122" s="51" t="s">
        <v>430</v>
      </c>
    </row>
    <row r="123" spans="1:14">
      <c r="A123" s="8">
        <f t="shared" si="1"/>
        <v>120</v>
      </c>
      <c r="B123" s="9" t="s">
        <v>408</v>
      </c>
      <c r="C123" s="9" t="s">
        <v>431</v>
      </c>
      <c r="D123" s="9" t="s">
        <v>432</v>
      </c>
      <c r="E123" s="15" t="s">
        <v>12</v>
      </c>
      <c r="F123" s="10" t="s">
        <v>16</v>
      </c>
      <c r="G123" s="9">
        <v>50</v>
      </c>
      <c r="H123" s="11">
        <v>1250</v>
      </c>
      <c r="I123" s="12">
        <v>3.55</v>
      </c>
      <c r="J123" s="12">
        <f>G123*15</f>
        <v>750</v>
      </c>
      <c r="K123" s="12">
        <v>40</v>
      </c>
      <c r="L123" s="12">
        <f>H123*I123+J123+K123</f>
        <v>5227.5</v>
      </c>
      <c r="M123" s="13"/>
      <c r="N123" s="51" t="s">
        <v>433</v>
      </c>
    </row>
    <row r="124" spans="1:14" ht="30.75" thickBot="1">
      <c r="A124" s="67">
        <f t="shared" si="1"/>
        <v>121</v>
      </c>
      <c r="B124" s="68" t="s">
        <v>408</v>
      </c>
      <c r="C124" s="68" t="s">
        <v>434</v>
      </c>
      <c r="D124" s="68" t="s">
        <v>435</v>
      </c>
      <c r="E124" s="69" t="s">
        <v>12</v>
      </c>
      <c r="F124" s="70" t="s">
        <v>286</v>
      </c>
      <c r="G124" s="68">
        <v>15</v>
      </c>
      <c r="H124" s="71">
        <v>179</v>
      </c>
      <c r="I124" s="16">
        <v>3.55</v>
      </c>
      <c r="J124" s="16">
        <f>G124*15</f>
        <v>225</v>
      </c>
      <c r="K124" s="16">
        <v>40</v>
      </c>
      <c r="L124" s="16">
        <f>H124*I124+J124+K124</f>
        <v>900.44999999999993</v>
      </c>
      <c r="M124" s="13"/>
      <c r="N124" s="50" t="s">
        <v>287</v>
      </c>
    </row>
    <row r="125" spans="1:14" ht="15.95" customHeight="1" thickBot="1">
      <c r="A125" s="76" t="s">
        <v>436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8"/>
      <c r="L125" s="79">
        <f>ROUND(SUM(L4:L124),0)</f>
        <v>312987</v>
      </c>
      <c r="M125" s="80"/>
      <c r="N125" s="81"/>
    </row>
    <row r="126" spans="1:14" ht="15.95" customHeight="1" thickBot="1">
      <c r="A126" s="45"/>
      <c r="B126" s="45"/>
      <c r="C126" s="45"/>
      <c r="D126" s="45"/>
      <c r="E126" s="45"/>
      <c r="F126" s="46"/>
      <c r="G126" s="48">
        <f>SUM(G4:G124)</f>
        <v>3713</v>
      </c>
      <c r="H126" s="52">
        <f>SUM(H4:H124)</f>
        <v>71113.3</v>
      </c>
      <c r="I126" s="47"/>
      <c r="J126" s="47"/>
      <c r="K126" s="47"/>
      <c r="L126" s="47"/>
      <c r="M126" s="47"/>
      <c r="N126" s="45"/>
    </row>
    <row r="127" spans="1:14" ht="15.95" customHeight="1">
      <c r="A127" s="27" t="s">
        <v>9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9"/>
    </row>
    <row r="128" spans="1:14" ht="15.95" customHeight="1" thickBot="1">
      <c r="A128" s="30" t="s">
        <v>65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2"/>
    </row>
    <row r="129" spans="1:14" ht="46.5" customHeight="1" thickBot="1">
      <c r="A129" s="33" t="s">
        <v>10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5"/>
      <c r="M129" s="26"/>
      <c r="N129" s="1"/>
    </row>
    <row r="130" spans="1:14">
      <c r="M130" s="26"/>
      <c r="N130" s="1"/>
    </row>
    <row r="131" spans="1:14">
      <c r="M131" s="26"/>
      <c r="N131" s="1"/>
    </row>
    <row r="132" spans="1:14">
      <c r="M132" s="26"/>
      <c r="N132" s="6"/>
    </row>
    <row r="133" spans="1:14">
      <c r="N133" s="7"/>
    </row>
    <row r="134" spans="1:14">
      <c r="L134" s="2"/>
    </row>
    <row r="138" spans="1:14">
      <c r="L138" s="2"/>
    </row>
  </sheetData>
  <sortState ref="B4:M120">
    <sortCondition ref="B4:B120"/>
    <sortCondition ref="C4:C120"/>
  </sortState>
  <mergeCells count="8">
    <mergeCell ref="A127:L127"/>
    <mergeCell ref="A128:L128"/>
    <mergeCell ref="A129:L129"/>
    <mergeCell ref="H1:L1"/>
    <mergeCell ref="A1:G1"/>
    <mergeCell ref="H2:L2"/>
    <mergeCell ref="A2:G2"/>
    <mergeCell ref="A125:K125"/>
  </mergeCells>
  <conditionalFormatting sqref="C127:C1048576 C1:C2">
    <cfRule type="duplicateValues" dxfId="4" priority="42"/>
  </conditionalFormatting>
  <conditionalFormatting sqref="C2">
    <cfRule type="duplicateValues" dxfId="3" priority="15"/>
  </conditionalFormatting>
  <conditionalFormatting sqref="C3:C126">
    <cfRule type="duplicateValues" dxfId="2" priority="97"/>
  </conditionalFormatting>
  <conditionalFormatting sqref="D3:D126">
    <cfRule type="duplicateValues" dxfId="1" priority="98"/>
  </conditionalFormatting>
  <pageMargins left="0.39370078740157483" right="0.35433070866141736" top="0.70866141732283472" bottom="0.74803149606299213" header="0.39370078740157483" footer="0.35433070866141736"/>
  <pageSetup paperSize="9" scale="81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J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P5" sqref="P5:P6"/>
    </sheetView>
  </sheetViews>
  <sheetFormatPr defaultRowHeight="15"/>
  <cols>
    <col min="1" max="1" width="18.28515625" bestFit="1" customWidth="1"/>
    <col min="13" max="13" width="9.5703125" bestFit="1" customWidth="1"/>
  </cols>
  <sheetData>
    <row r="1" spans="1:13" ht="15.75" thickBot="1"/>
    <row r="2" spans="1:13" ht="45.75" thickBot="1">
      <c r="A2" s="21" t="s">
        <v>58</v>
      </c>
      <c r="B2" s="17" t="s">
        <v>51</v>
      </c>
      <c r="C2" s="17" t="s">
        <v>52</v>
      </c>
      <c r="D2" s="17" t="s">
        <v>53</v>
      </c>
      <c r="E2" s="17" t="s">
        <v>54</v>
      </c>
      <c r="F2" s="17" t="s">
        <v>55</v>
      </c>
      <c r="G2" s="17" t="s">
        <v>56</v>
      </c>
      <c r="H2" s="18" t="s">
        <v>59</v>
      </c>
      <c r="I2" s="18" t="s">
        <v>60</v>
      </c>
      <c r="J2" s="18" t="s">
        <v>61</v>
      </c>
      <c r="K2" s="18" t="s">
        <v>62</v>
      </c>
      <c r="L2" s="18" t="s">
        <v>63</v>
      </c>
      <c r="M2" s="22" t="s">
        <v>57</v>
      </c>
    </row>
    <row r="3" spans="1:13" s="24" customFormat="1" ht="15.75" thickBot="1">
      <c r="A3" s="19" t="s">
        <v>64</v>
      </c>
      <c r="B3" s="20">
        <v>19387</v>
      </c>
      <c r="C3" s="20">
        <v>61974</v>
      </c>
      <c r="D3" s="20">
        <v>63976</v>
      </c>
      <c r="E3" s="20">
        <v>38417</v>
      </c>
      <c r="F3" s="20">
        <v>34112</v>
      </c>
      <c r="G3" s="20">
        <v>61461</v>
      </c>
      <c r="H3" s="20">
        <v>32170</v>
      </c>
      <c r="I3" s="20">
        <v>35043</v>
      </c>
      <c r="J3" s="20">
        <v>36172</v>
      </c>
      <c r="K3" s="20">
        <v>57200</v>
      </c>
      <c r="L3" s="20">
        <v>39554</v>
      </c>
      <c r="M3" s="23">
        <f>SUM(B3:L3)</f>
        <v>479466</v>
      </c>
    </row>
  </sheetData>
  <pageMargins left="0.27" right="0.39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2026-05-06T10:05:27Z</cp:lastPrinted>
  <dcterms:created xsi:type="dcterms:W3CDTF">2022-12-24T12:54:10Z</dcterms:created>
  <dcterms:modified xsi:type="dcterms:W3CDTF">2026-05-06T10:11:06Z</dcterms:modified>
</cp:coreProperties>
</file>