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L16"/>
  <c r="L7"/>
  <c r="L8"/>
  <c r="L11"/>
  <c r="L13"/>
  <c r="L15"/>
  <c r="L4"/>
  <c r="J5"/>
  <c r="J6"/>
  <c r="J7"/>
  <c r="J8"/>
  <c r="J9"/>
  <c r="J10"/>
  <c r="J11"/>
  <c r="J12"/>
  <c r="J13"/>
  <c r="J14"/>
  <c r="J15"/>
  <c r="J4"/>
  <c r="H5"/>
  <c r="L5" s="1"/>
  <c r="H6"/>
  <c r="L6" s="1"/>
  <c r="H9"/>
  <c r="L9" s="1"/>
  <c r="H10"/>
  <c r="L10" s="1"/>
  <c r="H12"/>
  <c r="L12" s="1"/>
  <c r="H14"/>
  <c r="L14" s="1"/>
</calcChain>
</file>

<file path=xl/sharedStrings.xml><?xml version="1.0" encoding="utf-8"?>
<sst xmlns="http://schemas.openxmlformats.org/spreadsheetml/2006/main" count="78" uniqueCount="63">
  <si>
    <t>10/11/2025</t>
  </si>
  <si>
    <t>1058</t>
  </si>
  <si>
    <t>08/11/2025</t>
  </si>
  <si>
    <t>13/11/2025</t>
  </si>
  <si>
    <t>1104</t>
  </si>
  <si>
    <t>19/11/2025</t>
  </si>
  <si>
    <t>1140</t>
  </si>
  <si>
    <t>20/11/2025</t>
  </si>
  <si>
    <t>1139</t>
  </si>
  <si>
    <t>21/11/2025</t>
  </si>
  <si>
    <t>1143</t>
  </si>
  <si>
    <t>29/11/2025</t>
  </si>
  <si>
    <t>1210</t>
  </si>
  <si>
    <t>01/11/2025</t>
  </si>
  <si>
    <t>1040</t>
  </si>
  <si>
    <t>1054</t>
  </si>
  <si>
    <t>1070</t>
  </si>
  <si>
    <t>17/11/2025</t>
  </si>
  <si>
    <t>1134</t>
  </si>
  <si>
    <t>22/11/2025</t>
  </si>
  <si>
    <t>1166</t>
  </si>
  <si>
    <t>28/11/2025</t>
  </si>
  <si>
    <t>1182</t>
  </si>
  <si>
    <t>CH/03718</t>
  </si>
  <si>
    <t>CH/03802</t>
  </si>
  <si>
    <t>CH/03883</t>
  </si>
  <si>
    <t>CH/03904</t>
  </si>
  <si>
    <t>CH/03928</t>
  </si>
  <si>
    <t>CH/04067</t>
  </si>
  <si>
    <t>DO/0132</t>
  </si>
  <si>
    <t>DO/0136</t>
  </si>
  <si>
    <t>DO/0137</t>
  </si>
  <si>
    <t>DO/0141</t>
  </si>
  <si>
    <t>DO/0146</t>
  </si>
  <si>
    <t>DO/0149</t>
  </si>
  <si>
    <t>SL</t>
  </si>
  <si>
    <t>DATE</t>
  </si>
  <si>
    <t>LR NO</t>
  </si>
  <si>
    <t>INV NO</t>
  </si>
  <si>
    <t>FROM</t>
  </si>
  <si>
    <t>TO</t>
  </si>
  <si>
    <t>CASE</t>
  </si>
  <si>
    <t>BARIPADA</t>
  </si>
  <si>
    <t>JEYPORE</t>
  </si>
  <si>
    <t>BARAGARH</t>
  </si>
  <si>
    <t>BALASORE</t>
  </si>
  <si>
    <t>REDHAKHOL</t>
  </si>
  <si>
    <t>KALAPATHAR</t>
  </si>
  <si>
    <t>JAJPUR ROAD</t>
  </si>
  <si>
    <t>SIKO</t>
  </si>
  <si>
    <t>CTC</t>
  </si>
  <si>
    <t>MACHHIPADA</t>
  </si>
  <si>
    <t>INVOICE
ATC LOGISTICS,,8984191006
GST No:21CHVPB1842D2ZQ</t>
  </si>
  <si>
    <t xml:space="preserve">SHANTI COMMERCIALS
Address:KAILASH PLAZA 1/A/14/3 LINK ROADCUTTACK,9776339112
GST No:21AJWPM8068P2Z6
</t>
  </si>
  <si>
    <t>RATE</t>
  </si>
  <si>
    <t>HAM</t>
  </si>
  <si>
    <t>DD.CH.</t>
  </si>
  <si>
    <t>LR.CH.</t>
  </si>
  <si>
    <t>AMT.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</si>
  <si>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</si>
  <si>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</si>
  <si>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THIRTY ONE THOUSAND ONE HUNDRED TWENTY FIVE ONLY)</t>
  </si>
  <si>
    <t xml:space="preserve">Bill Date: 30/11/2025
Bill NO : 2860
Total Amount : 31125.00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</si>
</sst>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957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OCT/SHANTI%20COMMERICI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25</v>
          </cell>
          <cell r="H4">
            <v>65</v>
          </cell>
        </row>
        <row r="5">
          <cell r="F5" t="str">
            <v>JAJPUR ROAD</v>
          </cell>
          <cell r="G5">
            <v>50</v>
          </cell>
          <cell r="H5">
            <v>55</v>
          </cell>
        </row>
        <row r="6">
          <cell r="F6" t="str">
            <v>KHURDA</v>
          </cell>
          <cell r="G6">
            <v>50</v>
          </cell>
          <cell r="H6">
            <v>55</v>
          </cell>
        </row>
        <row r="7">
          <cell r="F7" t="str">
            <v>BALASORE</v>
          </cell>
          <cell r="G7">
            <v>20</v>
          </cell>
          <cell r="H7">
            <v>65</v>
          </cell>
        </row>
        <row r="8">
          <cell r="F8" t="str">
            <v>JAJPUR ROAD</v>
          </cell>
          <cell r="G8">
            <v>30</v>
          </cell>
          <cell r="H8">
            <v>55</v>
          </cell>
        </row>
        <row r="9">
          <cell r="F9" t="str">
            <v>BALASORE</v>
          </cell>
          <cell r="G9">
            <v>25</v>
          </cell>
          <cell r="H9">
            <v>65</v>
          </cell>
        </row>
        <row r="10">
          <cell r="F10" t="str">
            <v>BALASORE</v>
          </cell>
          <cell r="G10">
            <v>30</v>
          </cell>
          <cell r="H10">
            <v>65</v>
          </cell>
        </row>
        <row r="11">
          <cell r="F11" t="str">
            <v>JAJPUR ROAD</v>
          </cell>
          <cell r="G11">
            <v>60</v>
          </cell>
          <cell r="H11">
            <v>55</v>
          </cell>
        </row>
        <row r="12">
          <cell r="F12" t="str">
            <v>BARIPADA</v>
          </cell>
          <cell r="G12">
            <v>50</v>
          </cell>
          <cell r="H12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42578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52</v>
      </c>
      <c r="J1" s="8"/>
      <c r="K1" s="8"/>
      <c r="L1" s="8"/>
    </row>
    <row r="2" spans="1:12" s="9" customFormat="1" ht="60" customHeight="1">
      <c r="A2" s="5" t="s">
        <v>53</v>
      </c>
      <c r="B2" s="6"/>
      <c r="C2" s="6"/>
      <c r="D2" s="6"/>
      <c r="E2" s="6"/>
      <c r="F2" s="6"/>
      <c r="G2" s="6"/>
      <c r="H2" s="7"/>
      <c r="I2" s="8" t="s">
        <v>62</v>
      </c>
      <c r="J2" s="8"/>
      <c r="K2" s="8"/>
      <c r="L2" s="8"/>
    </row>
    <row r="3" spans="1:12" s="1" customFormat="1">
      <c r="A3" s="3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54</v>
      </c>
      <c r="I3" s="3" t="s">
        <v>55</v>
      </c>
      <c r="J3" s="3" t="s">
        <v>56</v>
      </c>
      <c r="K3" s="3" t="s">
        <v>57</v>
      </c>
      <c r="L3" s="3" t="s">
        <v>58</v>
      </c>
    </row>
    <row r="4" spans="1:12">
      <c r="A4" s="2">
        <v>1</v>
      </c>
      <c r="B4" s="2" t="s">
        <v>13</v>
      </c>
      <c r="C4" s="2" t="s">
        <v>29</v>
      </c>
      <c r="D4" s="2" t="s">
        <v>14</v>
      </c>
      <c r="E4" s="2" t="s">
        <v>50</v>
      </c>
      <c r="F4" s="2" t="s">
        <v>47</v>
      </c>
      <c r="G4" s="2">
        <v>30</v>
      </c>
      <c r="H4" s="11">
        <v>55</v>
      </c>
      <c r="I4" s="11">
        <v>0</v>
      </c>
      <c r="J4" s="11">
        <f>G4*10</f>
        <v>300</v>
      </c>
      <c r="K4" s="11">
        <v>25</v>
      </c>
      <c r="L4" s="11">
        <f>G4*H4+I4+J4+K4</f>
        <v>1975</v>
      </c>
    </row>
    <row r="5" spans="1:12">
      <c r="A5" s="2">
        <v>2</v>
      </c>
      <c r="B5" s="2" t="s">
        <v>2</v>
      </c>
      <c r="C5" s="2" t="s">
        <v>30</v>
      </c>
      <c r="D5" s="2" t="s">
        <v>15</v>
      </c>
      <c r="E5" s="2" t="s">
        <v>50</v>
      </c>
      <c r="F5" s="2" t="s">
        <v>48</v>
      </c>
      <c r="G5" s="2">
        <v>50</v>
      </c>
      <c r="H5" s="11">
        <f>VLOOKUP(F5,[1]Consignment!$F$4:$H$12,3,FALSE)</f>
        <v>55</v>
      </c>
      <c r="I5" s="11">
        <v>0</v>
      </c>
      <c r="J5" s="11">
        <f t="shared" ref="J5:J15" si="0">G5*10</f>
        <v>500</v>
      </c>
      <c r="K5" s="11">
        <v>25</v>
      </c>
      <c r="L5" s="11">
        <f t="shared" ref="L5:L15" si="1">G5*H5+I5+J5+K5</f>
        <v>3275</v>
      </c>
    </row>
    <row r="6" spans="1:12">
      <c r="A6" s="2">
        <v>3</v>
      </c>
      <c r="B6" s="2" t="s">
        <v>0</v>
      </c>
      <c r="C6" s="2" t="s">
        <v>23</v>
      </c>
      <c r="D6" s="2" t="s">
        <v>1</v>
      </c>
      <c r="E6" s="2" t="s">
        <v>50</v>
      </c>
      <c r="F6" s="2" t="s">
        <v>42</v>
      </c>
      <c r="G6" s="2">
        <v>20</v>
      </c>
      <c r="H6" s="11">
        <f>VLOOKUP(F6,[1]Consignment!$F$4:$H$12,3,FALSE)</f>
        <v>65</v>
      </c>
      <c r="I6" s="11">
        <v>0</v>
      </c>
      <c r="J6" s="11">
        <f t="shared" si="0"/>
        <v>200</v>
      </c>
      <c r="K6" s="11">
        <v>25</v>
      </c>
      <c r="L6" s="11">
        <f t="shared" si="1"/>
        <v>1525</v>
      </c>
    </row>
    <row r="7" spans="1:12">
      <c r="A7" s="2">
        <v>4</v>
      </c>
      <c r="B7" s="2" t="s">
        <v>0</v>
      </c>
      <c r="C7" s="2" t="s">
        <v>31</v>
      </c>
      <c r="D7" s="2" t="s">
        <v>16</v>
      </c>
      <c r="E7" s="2" t="s">
        <v>50</v>
      </c>
      <c r="F7" s="4" t="s">
        <v>51</v>
      </c>
      <c r="G7" s="2">
        <v>50</v>
      </c>
      <c r="H7" s="11">
        <v>65</v>
      </c>
      <c r="I7" s="11">
        <v>0</v>
      </c>
      <c r="J7" s="11">
        <f t="shared" si="0"/>
        <v>500</v>
      </c>
      <c r="K7" s="11">
        <v>25</v>
      </c>
      <c r="L7" s="11">
        <f t="shared" si="1"/>
        <v>3775</v>
      </c>
    </row>
    <row r="8" spans="1:12">
      <c r="A8" s="2">
        <v>5</v>
      </c>
      <c r="B8" s="2" t="s">
        <v>3</v>
      </c>
      <c r="C8" s="2" t="s">
        <v>24</v>
      </c>
      <c r="D8" s="2" t="s">
        <v>4</v>
      </c>
      <c r="E8" s="2" t="s">
        <v>50</v>
      </c>
      <c r="F8" s="2" t="s">
        <v>43</v>
      </c>
      <c r="G8" s="2">
        <v>6</v>
      </c>
      <c r="H8" s="11">
        <v>65</v>
      </c>
      <c r="I8" s="11">
        <v>0</v>
      </c>
      <c r="J8" s="11">
        <f t="shared" si="0"/>
        <v>60</v>
      </c>
      <c r="K8" s="11">
        <v>25</v>
      </c>
      <c r="L8" s="11">
        <f t="shared" si="1"/>
        <v>475</v>
      </c>
    </row>
    <row r="9" spans="1:12">
      <c r="A9" s="2">
        <v>6</v>
      </c>
      <c r="B9" s="2" t="s">
        <v>17</v>
      </c>
      <c r="C9" s="2" t="s">
        <v>32</v>
      </c>
      <c r="D9" s="2" t="s">
        <v>18</v>
      </c>
      <c r="E9" s="2" t="s">
        <v>50</v>
      </c>
      <c r="F9" s="2" t="s">
        <v>48</v>
      </c>
      <c r="G9" s="2">
        <v>70</v>
      </c>
      <c r="H9" s="11">
        <f>VLOOKUP(F9,[1]Consignment!$F$4:$H$12,3,FALSE)</f>
        <v>55</v>
      </c>
      <c r="I9" s="11">
        <v>0</v>
      </c>
      <c r="J9" s="11">
        <f t="shared" si="0"/>
        <v>700</v>
      </c>
      <c r="K9" s="11">
        <v>25</v>
      </c>
      <c r="L9" s="11">
        <f t="shared" si="1"/>
        <v>4575</v>
      </c>
    </row>
    <row r="10" spans="1:12">
      <c r="A10" s="2">
        <v>7</v>
      </c>
      <c r="B10" s="2" t="s">
        <v>5</v>
      </c>
      <c r="C10" s="2" t="s">
        <v>25</v>
      </c>
      <c r="D10" s="2" t="s">
        <v>6</v>
      </c>
      <c r="E10" s="2" t="s">
        <v>50</v>
      </c>
      <c r="F10" s="2" t="s">
        <v>42</v>
      </c>
      <c r="G10" s="2">
        <v>50</v>
      </c>
      <c r="H10" s="11">
        <f>VLOOKUP(F10,[1]Consignment!$F$4:$H$12,3,FALSE)</f>
        <v>65</v>
      </c>
      <c r="I10" s="11">
        <v>0</v>
      </c>
      <c r="J10" s="11">
        <f t="shared" si="0"/>
        <v>500</v>
      </c>
      <c r="K10" s="11">
        <v>25</v>
      </c>
      <c r="L10" s="11">
        <f t="shared" si="1"/>
        <v>3775</v>
      </c>
    </row>
    <row r="11" spans="1:12">
      <c r="A11" s="2">
        <v>8</v>
      </c>
      <c r="B11" s="2" t="s">
        <v>7</v>
      </c>
      <c r="C11" s="2" t="s">
        <v>26</v>
      </c>
      <c r="D11" s="2" t="s">
        <v>8</v>
      </c>
      <c r="E11" s="2" t="s">
        <v>50</v>
      </c>
      <c r="F11" s="2" t="s">
        <v>44</v>
      </c>
      <c r="G11" s="2">
        <v>7</v>
      </c>
      <c r="H11" s="11">
        <v>65</v>
      </c>
      <c r="I11" s="11">
        <v>0</v>
      </c>
      <c r="J11" s="11">
        <f t="shared" si="0"/>
        <v>70</v>
      </c>
      <c r="K11" s="11">
        <v>25</v>
      </c>
      <c r="L11" s="11">
        <f t="shared" si="1"/>
        <v>550</v>
      </c>
    </row>
    <row r="12" spans="1:12">
      <c r="A12" s="2">
        <v>9</v>
      </c>
      <c r="B12" s="2" t="s">
        <v>9</v>
      </c>
      <c r="C12" s="2" t="s">
        <v>27</v>
      </c>
      <c r="D12" s="2" t="s">
        <v>10</v>
      </c>
      <c r="E12" s="2" t="s">
        <v>50</v>
      </c>
      <c r="F12" s="2" t="s">
        <v>45</v>
      </c>
      <c r="G12" s="2">
        <v>50</v>
      </c>
      <c r="H12" s="11">
        <f>VLOOKUP(F12,[1]Consignment!$F$4:$H$12,3,FALSE)</f>
        <v>65</v>
      </c>
      <c r="I12" s="11">
        <v>0</v>
      </c>
      <c r="J12" s="11">
        <f t="shared" si="0"/>
        <v>500</v>
      </c>
      <c r="K12" s="11">
        <v>25</v>
      </c>
      <c r="L12" s="11">
        <f t="shared" si="1"/>
        <v>3775</v>
      </c>
    </row>
    <row r="13" spans="1:12">
      <c r="A13" s="2">
        <v>10</v>
      </c>
      <c r="B13" s="2" t="s">
        <v>19</v>
      </c>
      <c r="C13" s="2" t="s">
        <v>33</v>
      </c>
      <c r="D13" s="2" t="s">
        <v>20</v>
      </c>
      <c r="E13" s="2" t="s">
        <v>50</v>
      </c>
      <c r="F13" s="2" t="s">
        <v>49</v>
      </c>
      <c r="G13" s="2">
        <v>55</v>
      </c>
      <c r="H13" s="11">
        <v>55</v>
      </c>
      <c r="I13" s="11">
        <v>0</v>
      </c>
      <c r="J13" s="11">
        <f t="shared" si="0"/>
        <v>550</v>
      </c>
      <c r="K13" s="11">
        <v>25</v>
      </c>
      <c r="L13" s="11">
        <f t="shared" si="1"/>
        <v>3600</v>
      </c>
    </row>
    <row r="14" spans="1:12">
      <c r="A14" s="2">
        <v>11</v>
      </c>
      <c r="B14" s="2" t="s">
        <v>21</v>
      </c>
      <c r="C14" s="2" t="s">
        <v>34</v>
      </c>
      <c r="D14" s="2" t="s">
        <v>22</v>
      </c>
      <c r="E14" s="2" t="s">
        <v>50</v>
      </c>
      <c r="F14" s="2" t="s">
        <v>48</v>
      </c>
      <c r="G14" s="2">
        <v>50</v>
      </c>
      <c r="H14" s="11">
        <f>VLOOKUP(F14,[1]Consignment!$F$4:$H$12,3,FALSE)</f>
        <v>55</v>
      </c>
      <c r="I14" s="11">
        <v>0</v>
      </c>
      <c r="J14" s="11">
        <f t="shared" si="0"/>
        <v>500</v>
      </c>
      <c r="K14" s="11">
        <v>25</v>
      </c>
      <c r="L14" s="11">
        <f t="shared" si="1"/>
        <v>3275</v>
      </c>
    </row>
    <row r="15" spans="1:12">
      <c r="A15" s="2">
        <v>12</v>
      </c>
      <c r="B15" s="2" t="s">
        <v>11</v>
      </c>
      <c r="C15" s="2" t="s">
        <v>28</v>
      </c>
      <c r="D15" s="2" t="s">
        <v>12</v>
      </c>
      <c r="E15" s="2" t="s">
        <v>50</v>
      </c>
      <c r="F15" s="2" t="s">
        <v>46</v>
      </c>
      <c r="G15" s="2">
        <v>7</v>
      </c>
      <c r="H15" s="11">
        <v>65</v>
      </c>
      <c r="I15" s="11">
        <v>0</v>
      </c>
      <c r="J15" s="11">
        <f t="shared" si="0"/>
        <v>70</v>
      </c>
      <c r="K15" s="11">
        <v>25</v>
      </c>
      <c r="L15" s="11">
        <f t="shared" si="1"/>
        <v>550</v>
      </c>
    </row>
    <row r="16" spans="1:12" s="17" customFormat="1">
      <c r="A16" s="12" t="s">
        <v>61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16">
        <f>SUM(L4:L15)</f>
        <v>31125</v>
      </c>
    </row>
    <row r="17" spans="1:12" s="17" customFormat="1" ht="30" customHeight="1">
      <c r="A17" s="18" t="s">
        <v>59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  <c r="L17" s="19"/>
    </row>
    <row r="18" spans="1:12" s="17" customFormat="1" ht="30" customHeight="1">
      <c r="A18" s="18" t="s">
        <v>60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  <c r="L18" s="19"/>
    </row>
    <row r="19" spans="1:12">
      <c r="G19" s="10">
        <f>SUM(G4:G15)</f>
        <v>445</v>
      </c>
    </row>
  </sheetData>
  <sortState ref="B2:G13">
    <sortCondition ref="B1"/>
  </sortState>
  <mergeCells count="7">
    <mergeCell ref="A18:L18"/>
    <mergeCell ref="A1:H1"/>
    <mergeCell ref="I1:L1"/>
    <mergeCell ref="A2:H2"/>
    <mergeCell ref="I2:L2"/>
    <mergeCell ref="A16:K16"/>
    <mergeCell ref="A17:L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2025-12-06T10:24:20Z</dcterms:created>
  <dcterms:modified xsi:type="dcterms:W3CDTF">2025-12-09T07:13:12Z</dcterms:modified>
</cp:coreProperties>
</file>