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2" i="1"/>
  <c r="G25"/>
  <c r="K5"/>
  <c r="K11"/>
  <c r="K12"/>
  <c r="K13"/>
  <c r="K18"/>
  <c r="K21"/>
  <c r="I5"/>
  <c r="I6"/>
  <c r="I7"/>
  <c r="I8"/>
  <c r="I9"/>
  <c r="I10"/>
  <c r="I11"/>
  <c r="I12"/>
  <c r="I13"/>
  <c r="I14"/>
  <c r="I15"/>
  <c r="I16"/>
  <c r="I17"/>
  <c r="I18"/>
  <c r="I19"/>
  <c r="I20"/>
  <c r="I21"/>
  <c r="I4"/>
  <c r="H6"/>
  <c r="K6" s="1"/>
  <c r="H7"/>
  <c r="K7" s="1"/>
  <c r="H8"/>
  <c r="K8" s="1"/>
  <c r="H9"/>
  <c r="K9" s="1"/>
  <c r="H10"/>
  <c r="K10" s="1"/>
  <c r="H14"/>
  <c r="K14" s="1"/>
  <c r="H15"/>
  <c r="K15" s="1"/>
  <c r="H16"/>
  <c r="K16" s="1"/>
  <c r="H17"/>
  <c r="K17" s="1"/>
  <c r="H19"/>
  <c r="K19" s="1"/>
  <c r="H20"/>
  <c r="K20" s="1"/>
  <c r="H4"/>
  <c r="K4" s="1"/>
</calcChain>
</file>

<file path=xl/sharedStrings.xml><?xml version="1.0" encoding="utf-8"?>
<sst xmlns="http://schemas.openxmlformats.org/spreadsheetml/2006/main" count="107" uniqueCount="76">
  <si>
    <t>04/2/2026</t>
  </si>
  <si>
    <t>309</t>
  </si>
  <si>
    <t>10/2/2026</t>
  </si>
  <si>
    <t>197</t>
  </si>
  <si>
    <t>14/2/2026</t>
  </si>
  <si>
    <t>321</t>
  </si>
  <si>
    <t>13/2/2026</t>
  </si>
  <si>
    <t>322</t>
  </si>
  <si>
    <t>19/2/2026</t>
  </si>
  <si>
    <t>325</t>
  </si>
  <si>
    <t>27/2/2026</t>
  </si>
  <si>
    <t>334</t>
  </si>
  <si>
    <t>28/2/2026</t>
  </si>
  <si>
    <t>211</t>
  </si>
  <si>
    <t>02/2/2026</t>
  </si>
  <si>
    <t>315</t>
  </si>
  <si>
    <t>03/2/2026</t>
  </si>
  <si>
    <t>312</t>
  </si>
  <si>
    <t>05/2/2026</t>
  </si>
  <si>
    <t>317</t>
  </si>
  <si>
    <t>319</t>
  </si>
  <si>
    <t>18/2/2026</t>
  </si>
  <si>
    <t>326</t>
  </si>
  <si>
    <t>16/2/2026</t>
  </si>
  <si>
    <t>324</t>
  </si>
  <si>
    <t>329</t>
  </si>
  <si>
    <t>339</t>
  </si>
  <si>
    <t>338</t>
  </si>
  <si>
    <t>342</t>
  </si>
  <si>
    <t>345</t>
  </si>
  <si>
    <t>DO/15864</t>
  </si>
  <si>
    <t>DO/16163</t>
  </si>
  <si>
    <t>DO/16339</t>
  </si>
  <si>
    <t>DO/16341</t>
  </si>
  <si>
    <t>DO/16604</t>
  </si>
  <si>
    <t>DO/17027</t>
  </si>
  <si>
    <t>DO/17295</t>
  </si>
  <si>
    <t>MA/11186</t>
  </si>
  <si>
    <t>MA/11221</t>
  </si>
  <si>
    <t>MA/11353</t>
  </si>
  <si>
    <t>MA/11635</t>
  </si>
  <si>
    <t>MA/11723</t>
  </si>
  <si>
    <t>MA/11729</t>
  </si>
  <si>
    <t>MA/12117</t>
  </si>
  <si>
    <t>MA/12119</t>
  </si>
  <si>
    <t>MA/12135</t>
  </si>
  <si>
    <t>MA/12139</t>
  </si>
  <si>
    <t>MA/12172</t>
  </si>
  <si>
    <t>BHUBAN</t>
  </si>
  <si>
    <t>KAMAKHYANAGAR</t>
  </si>
  <si>
    <t>PATTAMUNDAI</t>
  </si>
  <si>
    <t>KALAN</t>
  </si>
  <si>
    <t>UDALA</t>
  </si>
  <si>
    <t>JALESWAR</t>
  </si>
  <si>
    <t>RAIRANGPUR</t>
  </si>
  <si>
    <t>BARIPADA</t>
  </si>
  <si>
    <t>BALIAPAL</t>
  </si>
  <si>
    <t>CTC</t>
  </si>
  <si>
    <t>BETNOTI</t>
  </si>
  <si>
    <t>SL</t>
  </si>
  <si>
    <t>DATE</t>
  </si>
  <si>
    <t>LR NO</t>
  </si>
  <si>
    <t>INV NO</t>
  </si>
  <si>
    <t>FROM</t>
  </si>
  <si>
    <t>TO</t>
  </si>
  <si>
    <t>CASE</t>
  </si>
  <si>
    <t>RATE</t>
  </si>
  <si>
    <t>DD.CH</t>
  </si>
  <si>
    <t>LR.CH.</t>
  </si>
  <si>
    <t>AMT.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</si>
  <si>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</si>
  <si>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</si>
  <si>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Thanking you for your business.
PRAGATI LOGISTICS</t>
  </si>
  <si>
    <t>(RUPEES FIVE THOUSAND FOUR HUNDRED NINETY ONLY)</t>
  </si>
  <si>
    <t>Kindly, verify &amp; confirm within 7 days, else GST will be filed by 20th FEB,2026. 
GST to be paid by Consignor under Reverse Charge Mechanism(RCM) as per GST.</t>
  </si>
  <si>
    <t xml:space="preserve">Bill Date: 28/02/2026
Bill NO : 27678
Total Amount : 5490.00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</si>
</sst>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14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A%20B%20WAREHOUS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BHUBAN</v>
          </cell>
          <cell r="G4">
            <v>5</v>
          </cell>
          <cell r="H4">
            <v>35</v>
          </cell>
        </row>
        <row r="5">
          <cell r="F5" t="str">
            <v>BALIAPAL</v>
          </cell>
          <cell r="G5">
            <v>1</v>
          </cell>
          <cell r="H5">
            <v>45</v>
          </cell>
        </row>
        <row r="6">
          <cell r="F6" t="str">
            <v>KALAN</v>
          </cell>
          <cell r="G6">
            <v>3</v>
          </cell>
          <cell r="H6">
            <v>35</v>
          </cell>
        </row>
        <row r="7">
          <cell r="F7" t="str">
            <v>PATTAMUNDAI</v>
          </cell>
          <cell r="G7">
            <v>6</v>
          </cell>
          <cell r="H7">
            <v>35</v>
          </cell>
        </row>
        <row r="8">
          <cell r="F8" t="str">
            <v>UDALA</v>
          </cell>
          <cell r="G8">
            <v>2</v>
          </cell>
          <cell r="H8">
            <v>40</v>
          </cell>
        </row>
        <row r="9">
          <cell r="F9" t="str">
            <v>RAIRANGPUR</v>
          </cell>
          <cell r="G9">
            <v>3</v>
          </cell>
          <cell r="H9">
            <v>40</v>
          </cell>
        </row>
        <row r="10">
          <cell r="F10" t="str">
            <v>NARSINGHPUR</v>
          </cell>
          <cell r="G10">
            <v>12</v>
          </cell>
          <cell r="H10">
            <v>35</v>
          </cell>
        </row>
        <row r="11">
          <cell r="F11" t="str">
            <v>KARANJIA</v>
          </cell>
          <cell r="G11">
            <v>2</v>
          </cell>
          <cell r="H11">
            <v>40</v>
          </cell>
        </row>
        <row r="12">
          <cell r="F12" t="str">
            <v>BALIAPAL</v>
          </cell>
          <cell r="G12">
            <v>4</v>
          </cell>
          <cell r="H12">
            <v>45</v>
          </cell>
        </row>
        <row r="13">
          <cell r="F13" t="str">
            <v>KALAN</v>
          </cell>
          <cell r="G13">
            <v>3</v>
          </cell>
          <cell r="H13">
            <v>35</v>
          </cell>
        </row>
        <row r="14">
          <cell r="F14" t="str">
            <v>KAMAKHYANAGAR</v>
          </cell>
          <cell r="G14">
            <v>6</v>
          </cell>
          <cell r="H14">
            <v>35</v>
          </cell>
        </row>
        <row r="15">
          <cell r="F15" t="str">
            <v>BHUBAN</v>
          </cell>
          <cell r="G15">
            <v>18</v>
          </cell>
          <cell r="H15">
            <v>35</v>
          </cell>
        </row>
        <row r="16">
          <cell r="F16" t="str">
            <v>KAMAKHYANAGAR</v>
          </cell>
          <cell r="G16">
            <v>33</v>
          </cell>
          <cell r="H16">
            <v>35</v>
          </cell>
        </row>
        <row r="17">
          <cell r="F17" t="str">
            <v>AUL</v>
          </cell>
          <cell r="G17">
            <v>18</v>
          </cell>
          <cell r="H17">
            <v>35</v>
          </cell>
        </row>
        <row r="18">
          <cell r="F18" t="str">
            <v>NUAPATNA</v>
          </cell>
          <cell r="G18">
            <v>5</v>
          </cell>
          <cell r="H18">
            <v>35</v>
          </cell>
        </row>
        <row r="19">
          <cell r="F19" t="str">
            <v>PARADEEP</v>
          </cell>
          <cell r="G19">
            <v>4</v>
          </cell>
          <cell r="H19">
            <v>35</v>
          </cell>
        </row>
        <row r="20">
          <cell r="F20" t="str">
            <v>JASIPUR</v>
          </cell>
          <cell r="G20">
            <v>2</v>
          </cell>
          <cell r="H20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7" workbookViewId="0">
      <selection activeCell="O19" sqref="O19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7.5703125" bestFit="1" customWidth="1"/>
  </cols>
  <sheetData>
    <row r="1" spans="1:11" s="1" customFormat="1" ht="90" customHeight="1">
      <c r="A1" s="16"/>
      <c r="B1" s="16"/>
      <c r="C1" s="16"/>
      <c r="D1" s="16"/>
      <c r="E1" s="16"/>
      <c r="F1" s="16"/>
      <c r="G1" s="16"/>
      <c r="H1" s="17" t="s">
        <v>70</v>
      </c>
      <c r="I1" s="18"/>
      <c r="J1" s="18"/>
      <c r="K1" s="19"/>
    </row>
    <row r="2" spans="1:11" s="1" customFormat="1" ht="69.75" customHeight="1">
      <c r="A2" s="16" t="s">
        <v>71</v>
      </c>
      <c r="B2" s="16"/>
      <c r="C2" s="16"/>
      <c r="D2" s="16"/>
      <c r="E2" s="16"/>
      <c r="F2" s="16"/>
      <c r="G2" s="16"/>
      <c r="H2" s="17" t="s">
        <v>75</v>
      </c>
      <c r="I2" s="18"/>
      <c r="J2" s="18"/>
      <c r="K2" s="19"/>
    </row>
    <row r="3" spans="1:11" s="5" customFormat="1">
      <c r="A3" s="4" t="s">
        <v>59</v>
      </c>
      <c r="B3" s="4" t="s">
        <v>60</v>
      </c>
      <c r="C3" s="4" t="s">
        <v>61</v>
      </c>
      <c r="D3" s="4" t="s">
        <v>62</v>
      </c>
      <c r="E3" s="4" t="s">
        <v>63</v>
      </c>
      <c r="F3" s="4" t="s">
        <v>64</v>
      </c>
      <c r="G3" s="4" t="s">
        <v>65</v>
      </c>
      <c r="H3" s="4" t="s">
        <v>66</v>
      </c>
      <c r="I3" s="4" t="s">
        <v>67</v>
      </c>
      <c r="J3" s="4" t="s">
        <v>68</v>
      </c>
      <c r="K3" s="4" t="s">
        <v>69</v>
      </c>
    </row>
    <row r="4" spans="1:11">
      <c r="A4" s="2">
        <v>1</v>
      </c>
      <c r="B4" s="2" t="s">
        <v>14</v>
      </c>
      <c r="C4" s="2" t="s">
        <v>37</v>
      </c>
      <c r="D4" s="2" t="s">
        <v>15</v>
      </c>
      <c r="E4" s="3" t="s">
        <v>57</v>
      </c>
      <c r="F4" s="2" t="s">
        <v>52</v>
      </c>
      <c r="G4" s="2">
        <v>1</v>
      </c>
      <c r="H4" s="6">
        <f>VLOOKUP(F4,[1]Consignment!$F$4:$H$20,3,FALSE)</f>
        <v>40</v>
      </c>
      <c r="I4" s="6">
        <f>G4*8</f>
        <v>8</v>
      </c>
      <c r="J4" s="6">
        <v>40</v>
      </c>
      <c r="K4" s="6">
        <f>G4*H4+I4+J4</f>
        <v>88</v>
      </c>
    </row>
    <row r="5" spans="1:11">
      <c r="A5" s="2">
        <v>2</v>
      </c>
      <c r="B5" s="2" t="s">
        <v>16</v>
      </c>
      <c r="C5" s="2" t="s">
        <v>38</v>
      </c>
      <c r="D5" s="2" t="s">
        <v>17</v>
      </c>
      <c r="E5" s="3" t="s">
        <v>57</v>
      </c>
      <c r="F5" s="2" t="s">
        <v>53</v>
      </c>
      <c r="G5" s="2">
        <v>7</v>
      </c>
      <c r="H5" s="6">
        <v>40</v>
      </c>
      <c r="I5" s="6">
        <f t="shared" ref="I5:I21" si="0">G5*8</f>
        <v>56</v>
      </c>
      <c r="J5" s="6">
        <v>40</v>
      </c>
      <c r="K5" s="6">
        <f t="shared" ref="K5:K21" si="1">G5*H5+I5+J5</f>
        <v>376</v>
      </c>
    </row>
    <row r="6" spans="1:11">
      <c r="A6" s="2">
        <v>3</v>
      </c>
      <c r="B6" s="2" t="s">
        <v>0</v>
      </c>
      <c r="C6" s="2" t="s">
        <v>30</v>
      </c>
      <c r="D6" s="2" t="s">
        <v>1</v>
      </c>
      <c r="E6" s="3" t="s">
        <v>57</v>
      </c>
      <c r="F6" s="2" t="s">
        <v>48</v>
      </c>
      <c r="G6" s="2">
        <v>5</v>
      </c>
      <c r="H6" s="6">
        <f>VLOOKUP(F6,[1]Consignment!$F$4:$H$20,3,FALSE)</f>
        <v>35</v>
      </c>
      <c r="I6" s="6">
        <f t="shared" si="0"/>
        <v>40</v>
      </c>
      <c r="J6" s="6">
        <v>40</v>
      </c>
      <c r="K6" s="6">
        <f t="shared" si="1"/>
        <v>255</v>
      </c>
    </row>
    <row r="7" spans="1:11">
      <c r="A7" s="2">
        <v>4</v>
      </c>
      <c r="B7" s="2" t="s">
        <v>18</v>
      </c>
      <c r="C7" s="2" t="s">
        <v>39</v>
      </c>
      <c r="D7" s="2" t="s">
        <v>19</v>
      </c>
      <c r="E7" s="3" t="s">
        <v>57</v>
      </c>
      <c r="F7" s="2" t="s">
        <v>54</v>
      </c>
      <c r="G7" s="2">
        <v>3</v>
      </c>
      <c r="H7" s="6">
        <f>VLOOKUP(F7,[1]Consignment!$F$4:$H$20,3,FALSE)</f>
        <v>40</v>
      </c>
      <c r="I7" s="6">
        <f t="shared" si="0"/>
        <v>24</v>
      </c>
      <c r="J7" s="6">
        <v>40</v>
      </c>
      <c r="K7" s="6">
        <f t="shared" si="1"/>
        <v>184</v>
      </c>
    </row>
    <row r="8" spans="1:11">
      <c r="A8" s="2">
        <v>5</v>
      </c>
      <c r="B8" s="2" t="s">
        <v>2</v>
      </c>
      <c r="C8" s="2" t="s">
        <v>31</v>
      </c>
      <c r="D8" s="2" t="s">
        <v>3</v>
      </c>
      <c r="E8" s="3" t="s">
        <v>57</v>
      </c>
      <c r="F8" s="2" t="s">
        <v>49</v>
      </c>
      <c r="G8" s="2">
        <v>25</v>
      </c>
      <c r="H8" s="6">
        <f>VLOOKUP(F8,[1]Consignment!$F$4:$H$20,3,FALSE)</f>
        <v>35</v>
      </c>
      <c r="I8" s="6">
        <f t="shared" si="0"/>
        <v>200</v>
      </c>
      <c r="J8" s="6">
        <v>40</v>
      </c>
      <c r="K8" s="6">
        <f t="shared" si="1"/>
        <v>1115</v>
      </c>
    </row>
    <row r="9" spans="1:11">
      <c r="A9" s="2">
        <v>6</v>
      </c>
      <c r="B9" s="2" t="s">
        <v>6</v>
      </c>
      <c r="C9" s="2" t="s">
        <v>33</v>
      </c>
      <c r="D9" s="2" t="s">
        <v>7</v>
      </c>
      <c r="E9" s="3" t="s">
        <v>57</v>
      </c>
      <c r="F9" s="2" t="s">
        <v>51</v>
      </c>
      <c r="G9" s="2">
        <v>1</v>
      </c>
      <c r="H9" s="6">
        <f>VLOOKUP(F9,[1]Consignment!$F$4:$H$20,3,FALSE)</f>
        <v>35</v>
      </c>
      <c r="I9" s="6">
        <f t="shared" si="0"/>
        <v>8</v>
      </c>
      <c r="J9" s="6">
        <v>40</v>
      </c>
      <c r="K9" s="6">
        <f t="shared" si="1"/>
        <v>83</v>
      </c>
    </row>
    <row r="10" spans="1:11">
      <c r="A10" s="2">
        <v>7</v>
      </c>
      <c r="B10" s="2" t="s">
        <v>4</v>
      </c>
      <c r="C10" s="2" t="s">
        <v>32</v>
      </c>
      <c r="D10" s="2" t="s">
        <v>5</v>
      </c>
      <c r="E10" s="3" t="s">
        <v>57</v>
      </c>
      <c r="F10" s="2" t="s">
        <v>50</v>
      </c>
      <c r="G10" s="2">
        <v>7</v>
      </c>
      <c r="H10" s="6">
        <f>VLOOKUP(F10,[1]Consignment!$F$4:$H$20,3,FALSE)</f>
        <v>35</v>
      </c>
      <c r="I10" s="6">
        <f t="shared" si="0"/>
        <v>56</v>
      </c>
      <c r="J10" s="6">
        <v>40</v>
      </c>
      <c r="K10" s="6">
        <f t="shared" si="1"/>
        <v>341</v>
      </c>
    </row>
    <row r="11" spans="1:11">
      <c r="A11" s="2">
        <v>8</v>
      </c>
      <c r="B11" s="2" t="s">
        <v>4</v>
      </c>
      <c r="C11" s="2" t="s">
        <v>40</v>
      </c>
      <c r="D11" s="2" t="s">
        <v>20</v>
      </c>
      <c r="E11" s="3" t="s">
        <v>57</v>
      </c>
      <c r="F11" s="3" t="s">
        <v>58</v>
      </c>
      <c r="G11" s="2">
        <v>4</v>
      </c>
      <c r="H11" s="6">
        <v>40</v>
      </c>
      <c r="I11" s="6">
        <f t="shared" si="0"/>
        <v>32</v>
      </c>
      <c r="J11" s="6">
        <v>40</v>
      </c>
      <c r="K11" s="6">
        <f t="shared" si="1"/>
        <v>232</v>
      </c>
    </row>
    <row r="12" spans="1:11">
      <c r="A12" s="2">
        <v>9</v>
      </c>
      <c r="B12" s="2" t="s">
        <v>23</v>
      </c>
      <c r="C12" s="2" t="s">
        <v>42</v>
      </c>
      <c r="D12" s="2" t="s">
        <v>24</v>
      </c>
      <c r="E12" s="3" t="s">
        <v>57</v>
      </c>
      <c r="F12" s="2" t="s">
        <v>55</v>
      </c>
      <c r="G12" s="2">
        <v>3</v>
      </c>
      <c r="H12" s="6">
        <v>40</v>
      </c>
      <c r="I12" s="6">
        <f t="shared" si="0"/>
        <v>24</v>
      </c>
      <c r="J12" s="6">
        <v>40</v>
      </c>
      <c r="K12" s="6">
        <f t="shared" si="1"/>
        <v>184</v>
      </c>
    </row>
    <row r="13" spans="1:11">
      <c r="A13" s="2">
        <v>10</v>
      </c>
      <c r="B13" s="2" t="s">
        <v>21</v>
      </c>
      <c r="C13" s="2" t="s">
        <v>41</v>
      </c>
      <c r="D13" s="2" t="s">
        <v>22</v>
      </c>
      <c r="E13" s="3" t="s">
        <v>57</v>
      </c>
      <c r="F13" s="2" t="s">
        <v>55</v>
      </c>
      <c r="G13" s="2">
        <v>4</v>
      </c>
      <c r="H13" s="6">
        <v>40</v>
      </c>
      <c r="I13" s="6">
        <f t="shared" si="0"/>
        <v>32</v>
      </c>
      <c r="J13" s="6">
        <v>40</v>
      </c>
      <c r="K13" s="6">
        <f t="shared" si="1"/>
        <v>232</v>
      </c>
    </row>
    <row r="14" spans="1:11">
      <c r="A14" s="2">
        <v>11</v>
      </c>
      <c r="B14" s="2" t="s">
        <v>8</v>
      </c>
      <c r="C14" s="2" t="s">
        <v>34</v>
      </c>
      <c r="D14" s="2" t="s">
        <v>9</v>
      </c>
      <c r="E14" s="3" t="s">
        <v>57</v>
      </c>
      <c r="F14" s="2" t="s">
        <v>51</v>
      </c>
      <c r="G14" s="2">
        <v>2</v>
      </c>
      <c r="H14" s="6">
        <f>VLOOKUP(F14,[1]Consignment!$F$4:$H$20,3,FALSE)</f>
        <v>35</v>
      </c>
      <c r="I14" s="6">
        <f t="shared" si="0"/>
        <v>16</v>
      </c>
      <c r="J14" s="6">
        <v>40</v>
      </c>
      <c r="K14" s="6">
        <f t="shared" si="1"/>
        <v>126</v>
      </c>
    </row>
    <row r="15" spans="1:11">
      <c r="A15" s="2">
        <v>12</v>
      </c>
      <c r="B15" s="2" t="s">
        <v>10</v>
      </c>
      <c r="C15" s="2" t="s">
        <v>35</v>
      </c>
      <c r="D15" s="2" t="s">
        <v>11</v>
      </c>
      <c r="E15" s="3" t="s">
        <v>57</v>
      </c>
      <c r="F15" s="2" t="s">
        <v>49</v>
      </c>
      <c r="G15" s="2">
        <v>6</v>
      </c>
      <c r="H15" s="6">
        <f>VLOOKUP(F15,[1]Consignment!$F$4:$H$20,3,FALSE)</f>
        <v>35</v>
      </c>
      <c r="I15" s="6">
        <f t="shared" si="0"/>
        <v>48</v>
      </c>
      <c r="J15" s="6">
        <v>40</v>
      </c>
      <c r="K15" s="6">
        <f t="shared" si="1"/>
        <v>298</v>
      </c>
    </row>
    <row r="16" spans="1:11">
      <c r="A16" s="2">
        <v>13</v>
      </c>
      <c r="B16" s="2" t="s">
        <v>10</v>
      </c>
      <c r="C16" s="2" t="s">
        <v>43</v>
      </c>
      <c r="D16" s="2" t="s">
        <v>25</v>
      </c>
      <c r="E16" s="3" t="s">
        <v>57</v>
      </c>
      <c r="F16" s="2" t="s">
        <v>56</v>
      </c>
      <c r="G16" s="2">
        <v>7</v>
      </c>
      <c r="H16" s="6">
        <f>VLOOKUP(F16,[1]Consignment!$F$4:$H$20,3,FALSE)</f>
        <v>45</v>
      </c>
      <c r="I16" s="6">
        <f t="shared" si="0"/>
        <v>56</v>
      </c>
      <c r="J16" s="6">
        <v>40</v>
      </c>
      <c r="K16" s="6">
        <f t="shared" si="1"/>
        <v>411</v>
      </c>
    </row>
    <row r="17" spans="1:11">
      <c r="A17" s="2">
        <v>14</v>
      </c>
      <c r="B17" s="2" t="s">
        <v>10</v>
      </c>
      <c r="C17" s="2" t="s">
        <v>44</v>
      </c>
      <c r="D17" s="2" t="s">
        <v>26</v>
      </c>
      <c r="E17" s="3" t="s">
        <v>57</v>
      </c>
      <c r="F17" s="2" t="s">
        <v>54</v>
      </c>
      <c r="G17" s="2">
        <v>2</v>
      </c>
      <c r="H17" s="6">
        <f>VLOOKUP(F17,[1]Consignment!$F$4:$H$20,3,FALSE)</f>
        <v>40</v>
      </c>
      <c r="I17" s="6">
        <f t="shared" si="0"/>
        <v>16</v>
      </c>
      <c r="J17" s="6">
        <v>40</v>
      </c>
      <c r="K17" s="6">
        <f t="shared" si="1"/>
        <v>136</v>
      </c>
    </row>
    <row r="18" spans="1:11">
      <c r="A18" s="2">
        <v>15</v>
      </c>
      <c r="B18" s="2" t="s">
        <v>10</v>
      </c>
      <c r="C18" s="2" t="s">
        <v>45</v>
      </c>
      <c r="D18" s="2" t="s">
        <v>27</v>
      </c>
      <c r="E18" s="3" t="s">
        <v>57</v>
      </c>
      <c r="F18" s="2" t="s">
        <v>53</v>
      </c>
      <c r="G18" s="2">
        <v>6</v>
      </c>
      <c r="H18" s="6">
        <v>40</v>
      </c>
      <c r="I18" s="6">
        <f t="shared" si="0"/>
        <v>48</v>
      </c>
      <c r="J18" s="6">
        <v>40</v>
      </c>
      <c r="K18" s="6">
        <f t="shared" si="1"/>
        <v>328</v>
      </c>
    </row>
    <row r="19" spans="1:11">
      <c r="A19" s="2">
        <v>16</v>
      </c>
      <c r="B19" s="2" t="s">
        <v>10</v>
      </c>
      <c r="C19" s="2" t="s">
        <v>46</v>
      </c>
      <c r="D19" s="2" t="s">
        <v>28</v>
      </c>
      <c r="E19" s="3" t="s">
        <v>57</v>
      </c>
      <c r="F19" s="2" t="s">
        <v>54</v>
      </c>
      <c r="G19" s="2">
        <v>2</v>
      </c>
      <c r="H19" s="6">
        <f>VLOOKUP(F19,[1]Consignment!$F$4:$H$20,3,FALSE)</f>
        <v>40</v>
      </c>
      <c r="I19" s="6">
        <f t="shared" si="0"/>
        <v>16</v>
      </c>
      <c r="J19" s="6">
        <v>40</v>
      </c>
      <c r="K19" s="6">
        <f t="shared" si="1"/>
        <v>136</v>
      </c>
    </row>
    <row r="20" spans="1:11">
      <c r="A20" s="2">
        <v>17</v>
      </c>
      <c r="B20" s="2" t="s">
        <v>12</v>
      </c>
      <c r="C20" s="2" t="s">
        <v>36</v>
      </c>
      <c r="D20" s="2" t="s">
        <v>13</v>
      </c>
      <c r="E20" s="3" t="s">
        <v>57</v>
      </c>
      <c r="F20" s="2" t="s">
        <v>48</v>
      </c>
      <c r="G20" s="2">
        <v>15</v>
      </c>
      <c r="H20" s="6">
        <f>VLOOKUP(F20,[1]Consignment!$F$4:$H$20,3,FALSE)</f>
        <v>35</v>
      </c>
      <c r="I20" s="6">
        <f t="shared" si="0"/>
        <v>120</v>
      </c>
      <c r="J20" s="6">
        <v>40</v>
      </c>
      <c r="K20" s="6">
        <f t="shared" si="1"/>
        <v>685</v>
      </c>
    </row>
    <row r="21" spans="1:11">
      <c r="A21" s="2">
        <v>18</v>
      </c>
      <c r="B21" s="2" t="s">
        <v>12</v>
      </c>
      <c r="C21" s="2" t="s">
        <v>47</v>
      </c>
      <c r="D21" s="2" t="s">
        <v>29</v>
      </c>
      <c r="E21" s="3" t="s">
        <v>57</v>
      </c>
      <c r="F21" s="2" t="s">
        <v>53</v>
      </c>
      <c r="G21" s="2">
        <v>5</v>
      </c>
      <c r="H21" s="6">
        <v>40</v>
      </c>
      <c r="I21" s="6">
        <f t="shared" si="0"/>
        <v>40</v>
      </c>
      <c r="J21" s="6">
        <v>40</v>
      </c>
      <c r="K21" s="6">
        <f t="shared" si="1"/>
        <v>280</v>
      </c>
    </row>
    <row r="22" spans="1:11" s="8" customFormat="1">
      <c r="A22" s="10" t="s">
        <v>73</v>
      </c>
      <c r="B22" s="11"/>
      <c r="C22" s="11"/>
      <c r="D22" s="11"/>
      <c r="E22" s="11"/>
      <c r="F22" s="11"/>
      <c r="G22" s="11"/>
      <c r="H22" s="11"/>
      <c r="I22" s="12"/>
      <c r="J22" s="13"/>
      <c r="K22" s="7">
        <f>SUM(K4:K21)</f>
        <v>5490</v>
      </c>
    </row>
    <row r="23" spans="1:11" s="8" customFormat="1" ht="30" customHeight="1">
      <c r="A23" s="14" t="s">
        <v>74</v>
      </c>
      <c r="B23" s="14"/>
      <c r="C23" s="14"/>
      <c r="D23" s="14"/>
      <c r="E23" s="14"/>
      <c r="F23" s="14"/>
      <c r="G23" s="14"/>
      <c r="H23" s="14"/>
      <c r="I23" s="15"/>
      <c r="J23" s="15"/>
      <c r="K23" s="15"/>
    </row>
    <row r="24" spans="1:11" s="8" customFormat="1" ht="30" customHeight="1">
      <c r="A24" s="14" t="s">
        <v>72</v>
      </c>
      <c r="B24" s="14"/>
      <c r="C24" s="14"/>
      <c r="D24" s="14"/>
      <c r="E24" s="14"/>
      <c r="F24" s="14"/>
      <c r="G24" s="14"/>
      <c r="H24" s="14"/>
      <c r="I24" s="15"/>
      <c r="J24" s="15"/>
      <c r="K24" s="15"/>
    </row>
    <row r="25" spans="1:11">
      <c r="G25" s="9">
        <f>SUM(G4:G21)</f>
        <v>105</v>
      </c>
    </row>
  </sheetData>
  <sortState ref="B2:G19">
    <sortCondition ref="B2"/>
  </sortState>
  <mergeCells count="7">
    <mergeCell ref="A22:J22"/>
    <mergeCell ref="A23:K23"/>
    <mergeCell ref="A24:K24"/>
    <mergeCell ref="A1:G1"/>
    <mergeCell ref="H1:K1"/>
    <mergeCell ref="A2:G2"/>
    <mergeCell ref="H2:K2"/>
  </mergeCells>
  <conditionalFormatting sqref="C1:C2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22:C24">
    <cfRule type="duplicateValues" dxfId="1" priority="1"/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2026-03-07T04:52:10Z</dcterms:created>
  <dcterms:modified xsi:type="dcterms:W3CDTF">2026-03-07T05:05:44Z</dcterms:modified>
</cp:coreProperties>
</file>