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9" i="1"/>
  <c r="M5"/>
  <c r="M6"/>
  <c r="M7"/>
  <c r="M8"/>
  <c r="M4"/>
  <c r="K5"/>
  <c r="K6"/>
  <c r="K7"/>
  <c r="K8"/>
  <c r="K4"/>
  <c r="J5"/>
  <c r="J6"/>
  <c r="J7"/>
  <c r="J8"/>
  <c r="J4"/>
  <c r="I5"/>
  <c r="I6"/>
  <c r="I7"/>
  <c r="I8"/>
  <c r="I4"/>
</calcChain>
</file>

<file path=xl/sharedStrings.xml><?xml version="1.0" encoding="utf-8"?>
<sst xmlns="http://schemas.openxmlformats.org/spreadsheetml/2006/main" count="44" uniqueCount="37">
  <si>
    <t>02/7/2025</t>
  </si>
  <si>
    <t>10554</t>
  </si>
  <si>
    <t>03/7/2025</t>
  </si>
  <si>
    <t>0521</t>
  </si>
  <si>
    <t>0534</t>
  </si>
  <si>
    <t>14/7/2025</t>
  </si>
  <si>
    <t>0568</t>
  </si>
  <si>
    <t>23/7/2025</t>
  </si>
  <si>
    <t>0616</t>
  </si>
  <si>
    <t>BIRAMITRAPUR</t>
  </si>
  <si>
    <t>ROURKELA</t>
  </si>
  <si>
    <t>RAYAGADA</t>
  </si>
  <si>
    <t>CTC</t>
  </si>
  <si>
    <t>JAA/01023</t>
  </si>
  <si>
    <t>JAA/01024</t>
  </si>
  <si>
    <t>JAA/01054</t>
  </si>
  <si>
    <t>JAA/01109</t>
  </si>
  <si>
    <t>JAA/01180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</si>
  <si>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</si>
  <si>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</si>
  <si>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</si>
  <si>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</si>
  <si>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</si>
  <si>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</si>
  <si>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</si>
  <si>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</si>
  <si>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</si>
  <si>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</si>
  <si>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</si>
  <si>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</si>
  <si>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</si>
  <si>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</si>
  <si>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HYGIENIC RESEARCH INSTITUTE PRIVATE LIMITED
Address: RIVER SIDE, 1st Floor PURIGHAT LANE,UPPER TELENGA BAZAR, 753002,ODISHA,9337717079
GST No:21AABCH1547F1Z6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</si>
  <si>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</si>
  <si>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</si>
  <si>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(RUPEES SEVEN THOUAND EIGHT HUNDRED TWENTY NINE ONLY)</t>
  </si>
  <si>
    <t xml:space="preserve">Bill Date: 31/07/2025
Bill NO : 1506
Total Amount:  7829.00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</si>
</sst>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8</xdr:col>
      <xdr:colOff>123825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0"/>
          <a:ext cx="42576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10" bestFit="1" customWidth="1"/>
  </cols>
  <sheetData>
    <row r="1" spans="1:13" s="1" customFormat="1" ht="90" customHeight="1">
      <c r="A1" s="7"/>
      <c r="B1" s="8"/>
      <c r="C1" s="8"/>
      <c r="D1" s="8"/>
      <c r="E1" s="8"/>
      <c r="F1" s="8"/>
      <c r="G1" s="8"/>
      <c r="H1" s="8"/>
      <c r="I1" s="9"/>
      <c r="J1" s="10" t="s">
        <v>31</v>
      </c>
      <c r="K1" s="11"/>
      <c r="L1" s="11"/>
      <c r="M1" s="12"/>
    </row>
    <row r="2" spans="1:13" s="1" customFormat="1" ht="72" customHeight="1">
      <c r="A2" s="7" t="s">
        <v>32</v>
      </c>
      <c r="B2" s="8"/>
      <c r="C2" s="8"/>
      <c r="D2" s="8"/>
      <c r="E2" s="8"/>
      <c r="F2" s="8"/>
      <c r="G2" s="8"/>
      <c r="H2" s="8"/>
      <c r="I2" s="9"/>
      <c r="J2" s="10" t="s">
        <v>36</v>
      </c>
      <c r="K2" s="11"/>
      <c r="L2" s="11"/>
      <c r="M2" s="12"/>
    </row>
    <row r="3" spans="1:13" s="6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28</v>
      </c>
      <c r="L3" s="5" t="s">
        <v>29</v>
      </c>
      <c r="M3" s="5" t="s">
        <v>30</v>
      </c>
    </row>
    <row r="4" spans="1:13">
      <c r="A4" s="2">
        <v>1</v>
      </c>
      <c r="B4" s="2" t="s">
        <v>0</v>
      </c>
      <c r="C4" s="2" t="s">
        <v>13</v>
      </c>
      <c r="D4" s="2" t="s">
        <v>1</v>
      </c>
      <c r="E4" s="4" t="s">
        <v>12</v>
      </c>
      <c r="F4" s="2" t="s">
        <v>9</v>
      </c>
      <c r="G4" s="2">
        <v>18</v>
      </c>
      <c r="H4" s="2">
        <v>84.6</v>
      </c>
      <c r="I4" s="20">
        <f>VLOOKUP(F4,'[1]HYGIENIC RESEARCH '!$C$6:$E$25,3,FALSE)</f>
        <v>2.6</v>
      </c>
      <c r="J4" s="20">
        <f>G4*2</f>
        <v>36</v>
      </c>
      <c r="K4" s="20">
        <f>G4*10</f>
        <v>180</v>
      </c>
      <c r="L4" s="20">
        <v>25</v>
      </c>
      <c r="M4" s="2">
        <f>H4*I4+J4+K4+L4</f>
        <v>460.96</v>
      </c>
    </row>
    <row r="5" spans="1:13">
      <c r="A5" s="2">
        <v>2</v>
      </c>
      <c r="B5" s="2" t="s">
        <v>0</v>
      </c>
      <c r="C5" s="2" t="s">
        <v>14</v>
      </c>
      <c r="D5" s="2" t="s">
        <v>3</v>
      </c>
      <c r="E5" s="4" t="s">
        <v>12</v>
      </c>
      <c r="F5" s="2" t="s">
        <v>10</v>
      </c>
      <c r="G5" s="2">
        <v>145</v>
      </c>
      <c r="H5" s="2">
        <v>691.97</v>
      </c>
      <c r="I5" s="20">
        <f>VLOOKUP(F5,'[1]HYGIENIC RESEARCH '!$C$6:$E$25,3,FALSE)</f>
        <v>1.68</v>
      </c>
      <c r="J5" s="20">
        <f t="shared" ref="J5:J8" si="0">G5*2</f>
        <v>290</v>
      </c>
      <c r="K5" s="20">
        <f t="shared" ref="K5:K8" si="1">G5*10</f>
        <v>1450</v>
      </c>
      <c r="L5" s="20">
        <v>25</v>
      </c>
      <c r="M5" s="2">
        <f t="shared" ref="M5:M8" si="2">H5*I5+J5+K5+L5</f>
        <v>2927.5096000000003</v>
      </c>
    </row>
    <row r="6" spans="1:13">
      <c r="A6" s="2">
        <v>3</v>
      </c>
      <c r="B6" s="2" t="s">
        <v>2</v>
      </c>
      <c r="C6" s="2" t="s">
        <v>15</v>
      </c>
      <c r="D6" s="2" t="s">
        <v>4</v>
      </c>
      <c r="E6" s="4" t="s">
        <v>12</v>
      </c>
      <c r="F6" s="2" t="s">
        <v>11</v>
      </c>
      <c r="G6" s="2">
        <v>20</v>
      </c>
      <c r="H6" s="2">
        <v>150.6</v>
      </c>
      <c r="I6" s="20">
        <f>VLOOKUP(F6,'[1]HYGIENIC RESEARCH '!$C$6:$E$25,3,FALSE)</f>
        <v>2.78</v>
      </c>
      <c r="J6" s="20">
        <f t="shared" si="0"/>
        <v>40</v>
      </c>
      <c r="K6" s="20">
        <f t="shared" si="1"/>
        <v>200</v>
      </c>
      <c r="L6" s="20">
        <v>25</v>
      </c>
      <c r="M6" s="2">
        <f t="shared" si="2"/>
        <v>683.66799999999989</v>
      </c>
    </row>
    <row r="7" spans="1:13">
      <c r="A7" s="2">
        <v>4</v>
      </c>
      <c r="B7" s="2" t="s">
        <v>5</v>
      </c>
      <c r="C7" s="2" t="s">
        <v>16</v>
      </c>
      <c r="D7" s="2" t="s">
        <v>6</v>
      </c>
      <c r="E7" s="4" t="s">
        <v>12</v>
      </c>
      <c r="F7" s="2" t="s">
        <v>11</v>
      </c>
      <c r="G7" s="2">
        <v>74</v>
      </c>
      <c r="H7" s="2">
        <v>521.17999999999995</v>
      </c>
      <c r="I7" s="20">
        <f>VLOOKUP(F7,'[1]HYGIENIC RESEARCH '!$C$6:$E$25,3,FALSE)</f>
        <v>2.78</v>
      </c>
      <c r="J7" s="20">
        <f t="shared" si="0"/>
        <v>148</v>
      </c>
      <c r="K7" s="20">
        <f t="shared" si="1"/>
        <v>740</v>
      </c>
      <c r="L7" s="20">
        <v>25</v>
      </c>
      <c r="M7" s="2">
        <f t="shared" si="2"/>
        <v>2361.8804</v>
      </c>
    </row>
    <row r="8" spans="1:13">
      <c r="A8" s="2">
        <v>5</v>
      </c>
      <c r="B8" s="2" t="s">
        <v>7</v>
      </c>
      <c r="C8" s="2" t="s">
        <v>17</v>
      </c>
      <c r="D8" s="2" t="s">
        <v>8</v>
      </c>
      <c r="E8" s="4" t="s">
        <v>12</v>
      </c>
      <c r="F8" s="2" t="s">
        <v>10</v>
      </c>
      <c r="G8" s="2">
        <v>64</v>
      </c>
      <c r="H8" s="2">
        <v>358.54</v>
      </c>
      <c r="I8" s="20">
        <f>VLOOKUP(F8,'[1]HYGIENIC RESEARCH '!$C$6:$E$25,3,FALSE)</f>
        <v>1.68</v>
      </c>
      <c r="J8" s="20">
        <f t="shared" si="0"/>
        <v>128</v>
      </c>
      <c r="K8" s="20">
        <f t="shared" si="1"/>
        <v>640</v>
      </c>
      <c r="L8" s="20">
        <v>25</v>
      </c>
      <c r="M8" s="2">
        <f t="shared" si="2"/>
        <v>1395.3472000000002</v>
      </c>
    </row>
    <row r="9" spans="1:13" s="18" customFormat="1">
      <c r="A9" s="13" t="s">
        <v>35</v>
      </c>
      <c r="B9" s="14"/>
      <c r="C9" s="14"/>
      <c r="D9" s="14"/>
      <c r="E9" s="14"/>
      <c r="F9" s="14"/>
      <c r="G9" s="14"/>
      <c r="H9" s="14"/>
      <c r="I9" s="15"/>
      <c r="J9" s="15"/>
      <c r="K9" s="15"/>
      <c r="L9" s="16"/>
      <c r="M9" s="17">
        <f>ROUND(SUM(M4:M8),0)</f>
        <v>7829</v>
      </c>
    </row>
    <row r="10" spans="1:13" s="18" customFormat="1" ht="30" customHeight="1">
      <c r="A10" s="3" t="s">
        <v>33</v>
      </c>
      <c r="B10" s="3"/>
      <c r="C10" s="3"/>
      <c r="D10" s="3"/>
      <c r="E10" s="3"/>
      <c r="F10" s="3"/>
      <c r="G10" s="3"/>
      <c r="H10" s="3"/>
      <c r="I10" s="19"/>
      <c r="J10" s="19"/>
      <c r="K10" s="19"/>
      <c r="L10" s="19"/>
      <c r="M10" s="19"/>
    </row>
    <row r="11" spans="1:13" s="18" customFormat="1" ht="30" customHeight="1">
      <c r="A11" s="3" t="s">
        <v>34</v>
      </c>
      <c r="B11" s="3"/>
      <c r="C11" s="3"/>
      <c r="D11" s="3"/>
      <c r="E11" s="3"/>
      <c r="F11" s="3"/>
      <c r="G11" s="3"/>
      <c r="H11" s="3"/>
      <c r="I11" s="19"/>
      <c r="J11" s="19"/>
      <c r="K11" s="19"/>
      <c r="L11" s="19"/>
      <c r="M11" s="19"/>
    </row>
  </sheetData>
  <mergeCells count="7">
    <mergeCell ref="A9:L9"/>
    <mergeCell ref="A10:M10"/>
    <mergeCell ref="A11:M11"/>
    <mergeCell ref="A1:I1"/>
    <mergeCell ref="J1:M1"/>
    <mergeCell ref="A2:I2"/>
    <mergeCell ref="J2:M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2025-08-09T07:38:01Z</cp:lastPrinted>
  <dcterms:created xsi:type="dcterms:W3CDTF">2025-08-09T07:38:23Z</dcterms:created>
  <dcterms:modified xsi:type="dcterms:W3CDTF">2025-08-09T07:40:18Z</dcterms:modified>
</cp:coreProperties>
</file>