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Invoice!$A$3:$L$19</definedName>
  </definedNames>
  <calcPr calcId="144525"/>
</workbook>
</file>

<file path=xl/calcChain.xml><?xml version="1.0" encoding="utf-8"?>
<calcChain xmlns="http://schemas.openxmlformats.org/spreadsheetml/2006/main">
  <c r="H20" i="1" l="1"/>
  <c r="G20" i="1"/>
  <c r="I4" i="1"/>
  <c r="K4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5" i="1"/>
  <c r="K5" i="1" s="1"/>
  <c r="K17" i="1" l="1"/>
</calcChain>
</file>

<file path=xl/sharedStrings.xml><?xml version="1.0" encoding="utf-8"?>
<sst xmlns="http://schemas.openxmlformats.org/spreadsheetml/2006/main" count="82" uniqueCount="59">
  <si>
    <t>INVOICE
PRAGATI LOGISTICS,SAMANTA SAHI KHUNTIA LANE,8984191006
GST No:21AGHPB9356M1Z9</t>
  </si>
  <si>
    <t>03/6/2024</t>
  </si>
  <si>
    <t>191</t>
  </si>
  <si>
    <t>189</t>
  </si>
  <si>
    <t>198</t>
  </si>
  <si>
    <t>06/6/2024</t>
  </si>
  <si>
    <t>1000200</t>
  </si>
  <si>
    <t>694</t>
  </si>
  <si>
    <t>08/6/2024</t>
  </si>
  <si>
    <t>202</t>
  </si>
  <si>
    <t>17/6/2024</t>
  </si>
  <si>
    <t>220</t>
  </si>
  <si>
    <t>225</t>
  </si>
  <si>
    <t>18/6/2024</t>
  </si>
  <si>
    <t>227</t>
  </si>
  <si>
    <t>19/6/2024</t>
  </si>
  <si>
    <t>226</t>
  </si>
  <si>
    <t>25/6/2024</t>
  </si>
  <si>
    <t>244</t>
  </si>
  <si>
    <t>28/6/2024</t>
  </si>
  <si>
    <t>259</t>
  </si>
  <si>
    <t>29/6/2024</t>
  </si>
  <si>
    <t>263</t>
  </si>
  <si>
    <t>Thanking you for your business.
PRAGATI LOGISTICS</t>
  </si>
  <si>
    <t>PL/JA/05152</t>
  </si>
  <si>
    <t>PL/JA/05118</t>
  </si>
  <si>
    <t>PL/JA/05153</t>
  </si>
  <si>
    <t>PL/JA/05252</t>
  </si>
  <si>
    <t>PL/JA/05260</t>
  </si>
  <si>
    <t>PL/JA/05392</t>
  </si>
  <si>
    <t>PL/JA/05862</t>
  </si>
  <si>
    <t>PL/JA/05878</t>
  </si>
  <si>
    <t>PL/JA/05906</t>
  </si>
  <si>
    <t>PL/JA/05959</t>
  </si>
  <si>
    <t>PL/JA/06666</t>
  </si>
  <si>
    <t>PL/JA/06829</t>
  </si>
  <si>
    <t>PL/JA/06967</t>
  </si>
  <si>
    <t>BHADRAK</t>
  </si>
  <si>
    <t>JALESWAR</t>
  </si>
  <si>
    <t>PATTAMUNDAI</t>
  </si>
  <si>
    <t>JAJPUR ROAD</t>
  </si>
  <si>
    <t>BALASORE</t>
  </si>
  <si>
    <t>RAHAMA</t>
  </si>
  <si>
    <t>CTC</t>
  </si>
  <si>
    <t>RATE</t>
  </si>
  <si>
    <t>AMOUNT</t>
  </si>
  <si>
    <t>SL</t>
  </si>
  <si>
    <t>DATE</t>
  </si>
  <si>
    <t>LR NO</t>
  </si>
  <si>
    <t>FROM</t>
  </si>
  <si>
    <t>INV NO</t>
  </si>
  <si>
    <t>CASE</t>
  </si>
  <si>
    <t>WEIGHT</t>
  </si>
  <si>
    <t xml:space="preserve">NIPPON PAINT INDIA PRIVATE LIMITED
Address: Plot No.330, Commercial House, Cantonment Road,cuttack-753011 ODISHA,7008848544
GST No:21AACCN2352F1Z2
</t>
  </si>
  <si>
    <t>LR CH.</t>
  </si>
  <si>
    <t>DESTINATION</t>
  </si>
  <si>
    <t>(RUPEES THREE THOUSAND THREE HUNDRED FORTY NINE ONLY)</t>
  </si>
  <si>
    <t>Kindly, verify &amp; confirm within 7 days, else GST will be filed by 20th JULY, 2024. 
GST to be paid by Consignor under Reverse Charge Mechanism(RCM) as per GST.</t>
  </si>
  <si>
    <t xml:space="preserve">Bill Date:30/06/2024
Bill NO : 11423
Total Amount: 3349.00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</si>
</sst>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676275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14300"/>
          <a:ext cx="28289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Q2" sqref="Q2"/>
    </sheetView>
  </sheetViews>
  <sheetFormatPr defaultRowHeight="15"/>
  <cols>
    <col min="1" max="1" width="4" style="1" customWidth="1"/>
    <col min="2" max="2" width="10" style="1" customWidth="1"/>
    <col min="3" max="3" width="12.42578125" style="1" customWidth="1"/>
    <col min="4" max="4" width="6.42578125" style="1" bestFit="1" customWidth="1"/>
    <col min="5" max="5" width="15" style="1" customWidth="1"/>
    <col min="6" max="6" width="8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7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2"/>
      <c r="F1" s="17" t="s">
        <v>0</v>
      </c>
      <c r="G1" s="18"/>
      <c r="H1" s="18"/>
      <c r="I1" s="18"/>
      <c r="J1" s="18"/>
      <c r="K1" s="19"/>
    </row>
    <row r="2" spans="1:11" ht="90" customHeight="1">
      <c r="A2" s="25" t="s">
        <v>53</v>
      </c>
      <c r="B2" s="26"/>
      <c r="C2" s="26"/>
      <c r="D2" s="26"/>
      <c r="E2" s="27"/>
      <c r="F2" s="17" t="s">
        <v>58</v>
      </c>
      <c r="G2" s="18"/>
      <c r="H2" s="18"/>
      <c r="I2" s="18"/>
      <c r="J2" s="18"/>
      <c r="K2" s="19"/>
    </row>
    <row r="3" spans="1:11" s="10" customFormat="1" ht="16.5" customHeight="1">
      <c r="A3" s="5" t="s">
        <v>46</v>
      </c>
      <c r="B3" s="5" t="s">
        <v>47</v>
      </c>
      <c r="C3" s="5" t="s">
        <v>48</v>
      </c>
      <c r="D3" s="5" t="s">
        <v>49</v>
      </c>
      <c r="E3" s="5" t="s">
        <v>55</v>
      </c>
      <c r="F3" s="5" t="s">
        <v>50</v>
      </c>
      <c r="G3" s="5" t="s">
        <v>51</v>
      </c>
      <c r="H3" s="5" t="s">
        <v>52</v>
      </c>
      <c r="I3" s="9" t="s">
        <v>44</v>
      </c>
      <c r="J3" s="9" t="s">
        <v>54</v>
      </c>
      <c r="K3" s="9" t="s">
        <v>45</v>
      </c>
    </row>
    <row r="4" spans="1:11">
      <c r="A4" s="23">
        <v>1</v>
      </c>
      <c r="B4" s="4" t="s">
        <v>1</v>
      </c>
      <c r="C4" s="4" t="s">
        <v>25</v>
      </c>
      <c r="D4" s="8" t="s">
        <v>43</v>
      </c>
      <c r="E4" s="4" t="s">
        <v>38</v>
      </c>
      <c r="F4" s="4" t="s">
        <v>3</v>
      </c>
      <c r="G4" s="4">
        <v>2</v>
      </c>
      <c r="H4" s="4">
        <v>12</v>
      </c>
      <c r="I4" s="6">
        <f>VLOOKUP(E4,'[1]BIOSTARDT INDIA'!$C$3:$E$293,3,FALSE)</f>
        <v>3.75</v>
      </c>
      <c r="J4" s="6">
        <v>20</v>
      </c>
      <c r="K4" s="6">
        <f>50*I4+J4</f>
        <v>207.5</v>
      </c>
    </row>
    <row r="5" spans="1:11">
      <c r="A5" s="23">
        <v>2</v>
      </c>
      <c r="B5" s="4" t="s">
        <v>1</v>
      </c>
      <c r="C5" s="4" t="s">
        <v>24</v>
      </c>
      <c r="D5" s="8" t="s">
        <v>43</v>
      </c>
      <c r="E5" s="4" t="s">
        <v>37</v>
      </c>
      <c r="F5" s="4" t="s">
        <v>2</v>
      </c>
      <c r="G5" s="4">
        <v>1</v>
      </c>
      <c r="H5" s="4">
        <v>8</v>
      </c>
      <c r="I5" s="6">
        <f>VLOOKUP(E5,'[1]BIOSTARDT INDIA'!$C$3:$E$293,3,FALSE)</f>
        <v>3.75</v>
      </c>
      <c r="J5" s="6">
        <v>20</v>
      </c>
      <c r="K5" s="6">
        <f>50*I5+J5</f>
        <v>207.5</v>
      </c>
    </row>
    <row r="6" spans="1:11">
      <c r="A6" s="23">
        <v>3</v>
      </c>
      <c r="B6" s="4" t="s">
        <v>1</v>
      </c>
      <c r="C6" s="4" t="s">
        <v>26</v>
      </c>
      <c r="D6" s="8" t="s">
        <v>43</v>
      </c>
      <c r="E6" s="4" t="s">
        <v>37</v>
      </c>
      <c r="F6" s="4" t="s">
        <v>4</v>
      </c>
      <c r="G6" s="4">
        <v>2</v>
      </c>
      <c r="H6" s="4">
        <v>40</v>
      </c>
      <c r="I6" s="6">
        <f>VLOOKUP(E6,'[1]BIOSTARDT INDIA'!$C$3:$E$293,3,FALSE)</f>
        <v>3.75</v>
      </c>
      <c r="J6" s="6">
        <v>20</v>
      </c>
      <c r="K6" s="6">
        <f>50*I6+J6</f>
        <v>207.5</v>
      </c>
    </row>
    <row r="7" spans="1:11">
      <c r="A7" s="23">
        <v>4</v>
      </c>
      <c r="B7" s="4" t="s">
        <v>5</v>
      </c>
      <c r="C7" s="4" t="s">
        <v>27</v>
      </c>
      <c r="D7" s="8" t="s">
        <v>43</v>
      </c>
      <c r="E7" s="4" t="s">
        <v>39</v>
      </c>
      <c r="F7" s="4" t="s">
        <v>6</v>
      </c>
      <c r="G7" s="4">
        <v>5</v>
      </c>
      <c r="H7" s="4">
        <v>25</v>
      </c>
      <c r="I7" s="6">
        <f>VLOOKUP(E7,'[1]BIOSTARDT INDIA'!$C$3:$E$293,3,FALSE)</f>
        <v>3</v>
      </c>
      <c r="J7" s="6">
        <v>20</v>
      </c>
      <c r="K7" s="6">
        <f>50*I7+J7</f>
        <v>170</v>
      </c>
    </row>
    <row r="8" spans="1:11">
      <c r="A8" s="23">
        <v>5</v>
      </c>
      <c r="B8" s="4" t="s">
        <v>5</v>
      </c>
      <c r="C8" s="4" t="s">
        <v>28</v>
      </c>
      <c r="D8" s="8" t="s">
        <v>43</v>
      </c>
      <c r="E8" s="4" t="s">
        <v>40</v>
      </c>
      <c r="F8" s="4" t="s">
        <v>7</v>
      </c>
      <c r="G8" s="4">
        <v>13</v>
      </c>
      <c r="H8" s="4">
        <v>156</v>
      </c>
      <c r="I8" s="6">
        <f>VLOOKUP(E8,'[1]BIOSTARDT INDIA'!$C$3:$E$293,3,FALSE)</f>
        <v>3</v>
      </c>
      <c r="J8" s="6">
        <v>20</v>
      </c>
      <c r="K8" s="6">
        <f>H8*I8+J8</f>
        <v>488</v>
      </c>
    </row>
    <row r="9" spans="1:11">
      <c r="A9" s="23">
        <v>6</v>
      </c>
      <c r="B9" s="4" t="s">
        <v>8</v>
      </c>
      <c r="C9" s="4" t="s">
        <v>29</v>
      </c>
      <c r="D9" s="8" t="s">
        <v>43</v>
      </c>
      <c r="E9" s="4" t="s">
        <v>37</v>
      </c>
      <c r="F9" s="4" t="s">
        <v>9</v>
      </c>
      <c r="G9" s="4">
        <v>3</v>
      </c>
      <c r="H9" s="4">
        <v>30</v>
      </c>
      <c r="I9" s="6">
        <f>VLOOKUP(E9,'[1]BIOSTARDT INDIA'!$C$3:$E$293,3,FALSE)</f>
        <v>3.75</v>
      </c>
      <c r="J9" s="6">
        <v>20</v>
      </c>
      <c r="K9" s="6">
        <f>50*I9+J9</f>
        <v>207.5</v>
      </c>
    </row>
    <row r="10" spans="1:11">
      <c r="A10" s="23">
        <v>7</v>
      </c>
      <c r="B10" s="4" t="s">
        <v>10</v>
      </c>
      <c r="C10" s="4" t="s">
        <v>30</v>
      </c>
      <c r="D10" s="8" t="s">
        <v>43</v>
      </c>
      <c r="E10" s="4" t="s">
        <v>38</v>
      </c>
      <c r="F10" s="4" t="s">
        <v>11</v>
      </c>
      <c r="G10" s="4">
        <v>14</v>
      </c>
      <c r="H10" s="4">
        <v>96</v>
      </c>
      <c r="I10" s="6">
        <f>VLOOKUP(E10,'[1]BIOSTARDT INDIA'!$C$3:$E$293,3,FALSE)</f>
        <v>3.75</v>
      </c>
      <c r="J10" s="6">
        <v>20</v>
      </c>
      <c r="K10" s="6">
        <f>H10*I10+J10</f>
        <v>380</v>
      </c>
    </row>
    <row r="11" spans="1:11">
      <c r="A11" s="23">
        <v>8</v>
      </c>
      <c r="B11" s="4" t="s">
        <v>10</v>
      </c>
      <c r="C11" s="4" t="s">
        <v>31</v>
      </c>
      <c r="D11" s="8" t="s">
        <v>43</v>
      </c>
      <c r="E11" s="4" t="s">
        <v>37</v>
      </c>
      <c r="F11" s="4" t="s">
        <v>12</v>
      </c>
      <c r="G11" s="4">
        <v>9</v>
      </c>
      <c r="H11" s="4">
        <v>112</v>
      </c>
      <c r="I11" s="6">
        <f>VLOOKUP(E11,'[1]BIOSTARDT INDIA'!$C$3:$E$293,3,FALSE)</f>
        <v>3.75</v>
      </c>
      <c r="J11" s="6">
        <v>20</v>
      </c>
      <c r="K11" s="6">
        <f>H11*I11+J11</f>
        <v>440</v>
      </c>
    </row>
    <row r="12" spans="1:11">
      <c r="A12" s="23">
        <v>9</v>
      </c>
      <c r="B12" s="4" t="s">
        <v>13</v>
      </c>
      <c r="C12" s="4" t="s">
        <v>32</v>
      </c>
      <c r="D12" s="8" t="s">
        <v>43</v>
      </c>
      <c r="E12" s="4" t="s">
        <v>41</v>
      </c>
      <c r="F12" s="4" t="s">
        <v>14</v>
      </c>
      <c r="G12" s="4">
        <v>4</v>
      </c>
      <c r="H12" s="4">
        <v>36</v>
      </c>
      <c r="I12" s="6">
        <f>VLOOKUP(E12,'[1]BIOSTARDT INDIA'!$C$3:$E$293,3,FALSE)</f>
        <v>3.75</v>
      </c>
      <c r="J12" s="6">
        <v>20</v>
      </c>
      <c r="K12" s="6">
        <f>50*I12+J12</f>
        <v>207.5</v>
      </c>
    </row>
    <row r="13" spans="1:11">
      <c r="A13" s="23">
        <v>10</v>
      </c>
      <c r="B13" s="4" t="s">
        <v>15</v>
      </c>
      <c r="C13" s="4" t="s">
        <v>33</v>
      </c>
      <c r="D13" s="8" t="s">
        <v>43</v>
      </c>
      <c r="E13" s="4" t="s">
        <v>39</v>
      </c>
      <c r="F13" s="4" t="s">
        <v>16</v>
      </c>
      <c r="G13" s="4">
        <v>9</v>
      </c>
      <c r="H13" s="4">
        <v>63</v>
      </c>
      <c r="I13" s="6">
        <f>VLOOKUP(E13,'[1]BIOSTARDT INDIA'!$C$3:$E$293,3,FALSE)</f>
        <v>3</v>
      </c>
      <c r="J13" s="6">
        <v>20</v>
      </c>
      <c r="K13" s="6">
        <f>H13*I13+J13</f>
        <v>209</v>
      </c>
    </row>
    <row r="14" spans="1:11">
      <c r="A14" s="23">
        <v>11</v>
      </c>
      <c r="B14" s="4" t="s">
        <v>17</v>
      </c>
      <c r="C14" s="4" t="s">
        <v>34</v>
      </c>
      <c r="D14" s="8" t="s">
        <v>43</v>
      </c>
      <c r="E14" s="4" t="s">
        <v>42</v>
      </c>
      <c r="F14" s="4" t="s">
        <v>18</v>
      </c>
      <c r="G14" s="4">
        <v>5</v>
      </c>
      <c r="H14" s="4">
        <v>21</v>
      </c>
      <c r="I14" s="6">
        <f>VLOOKUP(E14,'[1]BIOSTARDT INDIA'!$C$3:$E$293,3,FALSE)</f>
        <v>3</v>
      </c>
      <c r="J14" s="6">
        <v>20</v>
      </c>
      <c r="K14" s="6">
        <f>50*I14+J14</f>
        <v>170</v>
      </c>
    </row>
    <row r="15" spans="1:11">
      <c r="A15" s="23">
        <v>12</v>
      </c>
      <c r="B15" s="4" t="s">
        <v>19</v>
      </c>
      <c r="C15" s="4" t="s">
        <v>35</v>
      </c>
      <c r="D15" s="8" t="s">
        <v>43</v>
      </c>
      <c r="E15" s="4" t="s">
        <v>37</v>
      </c>
      <c r="F15" s="4" t="s">
        <v>20</v>
      </c>
      <c r="G15" s="4">
        <v>7</v>
      </c>
      <c r="H15" s="4">
        <v>53</v>
      </c>
      <c r="I15" s="6">
        <f>VLOOKUP(E15,'[1]BIOSTARDT INDIA'!$C$3:$E$293,3,FALSE)</f>
        <v>3.75</v>
      </c>
      <c r="J15" s="6">
        <v>20</v>
      </c>
      <c r="K15" s="6">
        <f>H15*I15+J15</f>
        <v>218.75</v>
      </c>
    </row>
    <row r="16" spans="1:11">
      <c r="A16" s="23">
        <v>13</v>
      </c>
      <c r="B16" s="4" t="s">
        <v>21</v>
      </c>
      <c r="C16" s="4" t="s">
        <v>36</v>
      </c>
      <c r="D16" s="8" t="s">
        <v>43</v>
      </c>
      <c r="E16" s="4" t="s">
        <v>39</v>
      </c>
      <c r="F16" s="4" t="s">
        <v>22</v>
      </c>
      <c r="G16" s="4">
        <v>11</v>
      </c>
      <c r="H16" s="4">
        <v>72</v>
      </c>
      <c r="I16" s="6">
        <f>VLOOKUP(E16,'[1]BIOSTARDT INDIA'!$C$3:$E$293,3,FALSE)</f>
        <v>3</v>
      </c>
      <c r="J16" s="6">
        <v>20</v>
      </c>
      <c r="K16" s="6">
        <f>H16*I16+J16</f>
        <v>236</v>
      </c>
    </row>
    <row r="17" spans="1:11" s="3" customFormat="1">
      <c r="A17" s="11" t="s">
        <v>56</v>
      </c>
      <c r="B17" s="12"/>
      <c r="C17" s="12"/>
      <c r="D17" s="12"/>
      <c r="E17" s="12"/>
      <c r="F17" s="12"/>
      <c r="G17" s="12"/>
      <c r="H17" s="12"/>
      <c r="I17" s="13"/>
      <c r="J17" s="14"/>
      <c r="K17" s="7">
        <f>ROUND(SUM(K4:K16),0)</f>
        <v>3349</v>
      </c>
    </row>
    <row r="18" spans="1:11" s="3" customFormat="1" ht="30" customHeight="1">
      <c r="A18" s="15" t="s">
        <v>57</v>
      </c>
      <c r="B18" s="15"/>
      <c r="C18" s="15"/>
      <c r="D18" s="15"/>
      <c r="E18" s="15"/>
      <c r="F18" s="15"/>
      <c r="G18" s="15"/>
      <c r="H18" s="15"/>
      <c r="I18" s="16"/>
      <c r="J18" s="16"/>
      <c r="K18" s="16"/>
    </row>
    <row r="19" spans="1:11" s="3" customFormat="1" ht="30" customHeight="1">
      <c r="A19" s="15" t="s">
        <v>23</v>
      </c>
      <c r="B19" s="15"/>
      <c r="C19" s="15"/>
      <c r="D19" s="15"/>
      <c r="E19" s="15"/>
      <c r="F19" s="15"/>
      <c r="G19" s="15"/>
      <c r="H19" s="15"/>
      <c r="I19" s="16"/>
      <c r="J19" s="16"/>
      <c r="K19" s="16"/>
    </row>
    <row r="20" spans="1:11">
      <c r="G20" s="24">
        <f>SUM(G4:G16)</f>
        <v>85</v>
      </c>
      <c r="H20" s="24">
        <f>SUM(H4:H16)</f>
        <v>724</v>
      </c>
    </row>
  </sheetData>
  <sortState ref="B4:K16">
    <sortCondition ref="B4:B16"/>
    <sortCondition ref="C4:C16"/>
  </sortState>
  <mergeCells count="7">
    <mergeCell ref="A17:J17"/>
    <mergeCell ref="A18:K18"/>
    <mergeCell ref="A19:K19"/>
    <mergeCell ref="F1:K1"/>
    <mergeCell ref="F2:K2"/>
    <mergeCell ref="A1:E1"/>
    <mergeCell ref="A2:E2"/>
  </mergeCells>
  <conditionalFormatting sqref="C3:C1048576">
    <cfRule type="duplicateValues" dxfId="0" priority="1"/>
  </conditionalFormatting>
  <pageMargins left="0.33" right="0.3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2024-07-18T13:53:37Z</cp:lastPrinted>
  <dcterms:created xsi:type="dcterms:W3CDTF">2024-07-18T11:01:07Z</dcterms:created>
  <dcterms:modified xsi:type="dcterms:W3CDTF">2024-07-18T13:53:38Z</dcterms:modified>
</cp:coreProperties>
</file>