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5"/>
  <c r="G19"/>
  <c r="J6"/>
  <c r="H5"/>
  <c r="J5" s="1"/>
  <c r="H7"/>
  <c r="J7" s="1"/>
  <c r="H8"/>
  <c r="J8" s="1"/>
  <c r="H9"/>
  <c r="J9" s="1"/>
  <c r="H10"/>
  <c r="J10" s="1"/>
  <c r="H11"/>
  <c r="J11" s="1"/>
  <c r="H13"/>
  <c r="J13" s="1"/>
  <c r="H12"/>
  <c r="J12" s="1"/>
  <c r="H14"/>
  <c r="J14" s="1"/>
  <c r="H15"/>
  <c r="J15" s="1"/>
  <c r="H4"/>
  <c r="J4" s="1"/>
  <c r="J16" s="1"/>
</calcChain>
</file>

<file path=xl/sharedStrings.xml><?xml version="1.0" encoding="utf-8"?>
<sst xmlns="http://schemas.openxmlformats.org/spreadsheetml/2006/main" count="76" uniqueCount="51">
  <si>
    <t>INVOICE
PRAGATI LOGISTICS,SAMANTA SAHI KHUNTIA LANE,8984191006
GST No:21AGHPB9356M1Z9</t>
  </si>
  <si>
    <t>05/12/2024</t>
  </si>
  <si>
    <t>5058</t>
  </si>
  <si>
    <t>63</t>
  </si>
  <si>
    <t>314</t>
  </si>
  <si>
    <t>164</t>
  </si>
  <si>
    <t>159</t>
  </si>
  <si>
    <t>118</t>
  </si>
  <si>
    <t>0126</t>
  </si>
  <si>
    <t>0129</t>
  </si>
  <si>
    <t>26/12/2024</t>
  </si>
  <si>
    <t>76</t>
  </si>
  <si>
    <t>68</t>
  </si>
  <si>
    <t>27/12/2024</t>
  </si>
  <si>
    <t>007</t>
  </si>
  <si>
    <t>28/12/2024</t>
  </si>
  <si>
    <t>5371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</si>
  <si>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</si>
  <si>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</si>
  <si>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SUNDERGARH</t>
  </si>
  <si>
    <t>PURI</t>
  </si>
  <si>
    <t>BERHAMPUR</t>
  </si>
  <si>
    <t>SORO</t>
  </si>
  <si>
    <t>JAJPUR ROAD</t>
  </si>
  <si>
    <t>CTC</t>
  </si>
  <si>
    <t>MA/12165</t>
  </si>
  <si>
    <t>DO/17459</t>
  </si>
  <si>
    <t>DO/17460</t>
  </si>
  <si>
    <t>DO/17461</t>
  </si>
  <si>
    <t>DO/17473</t>
  </si>
  <si>
    <t>MA/12157</t>
  </si>
  <si>
    <t>MA/12161</t>
  </si>
  <si>
    <t>MA/12162</t>
  </si>
  <si>
    <t>DO/18689</t>
  </si>
  <si>
    <t>DO/17455</t>
  </si>
  <si>
    <t>MA/12991</t>
  </si>
  <si>
    <t>MA/13034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</si>
  <si>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</si>
  <si>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</si>
  <si>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</si>
  <si>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</si>
  <si>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</si>
  <si>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</si>
  <si>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</si>
  <si>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</si>
  <si>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</si>
  <si>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CAPITAL AGENCIES
Address: CAPITAL AGENCIES, MADHUPATNA,CUTTACK-753010 ODISHA,
GST No:21AAOPA1367L1ZU
</t>
  </si>
  <si>
    <t>(RUPEES THREE THOUSAND THREE HUNDRED EIGHTY ONLY)</t>
  </si>
  <si>
    <t xml:space="preserve">Bill Date:31/12/2024
Bill NO : 30771
Total Amount:3380.00
</t>
  </si>
  <si>
    <t>LR CH.</t>
  </si>
  <si>
    <t>TANGI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</si>
</sst>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85725</xdr:rowOff>
    </xdr:from>
    <xdr:to>
      <xdr:col>6</xdr:col>
      <xdr:colOff>314325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85725"/>
          <a:ext cx="377190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U17" sqref="U17"/>
    </sheetView>
  </sheetViews>
  <sheetFormatPr defaultRowHeight="15"/>
  <cols>
    <col min="1" max="1" width="3.7109375" style="1" customWidth="1"/>
    <col min="2" max="2" width="11" style="1" customWidth="1"/>
    <col min="3" max="3" width="10.28515625" style="1" customWidth="1"/>
    <col min="4" max="4" width="6.42578125" style="1" bestFit="1" customWidth="1"/>
    <col min="5" max="5" width="13.5703125" style="1" customWidth="1"/>
    <col min="6" max="6" width="8.28515625" style="1" customWidth="1"/>
    <col min="7" max="7" width="6.5703125" style="1" customWidth="1"/>
    <col min="8" max="9" width="7.570312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77.25" customHeight="1">
      <c r="A2" s="23" t="s">
        <v>46</v>
      </c>
      <c r="B2" s="24"/>
      <c r="C2" s="24"/>
      <c r="D2" s="24"/>
      <c r="E2" s="24"/>
      <c r="F2" s="24"/>
      <c r="G2" s="25"/>
      <c r="H2" s="22" t="s">
        <v>48</v>
      </c>
      <c r="I2" s="22"/>
      <c r="J2" s="22"/>
    </row>
    <row r="3" spans="1:10" s="10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9" t="s">
        <v>44</v>
      </c>
      <c r="I3" s="9" t="s">
        <v>49</v>
      </c>
      <c r="J3" s="9" t="s">
        <v>45</v>
      </c>
    </row>
    <row r="4" spans="1:10">
      <c r="A4" s="26">
        <v>1</v>
      </c>
      <c r="B4" s="4" t="s">
        <v>1</v>
      </c>
      <c r="C4" s="4" t="s">
        <v>25</v>
      </c>
      <c r="D4" s="8" t="s">
        <v>24</v>
      </c>
      <c r="E4" s="4" t="s">
        <v>19</v>
      </c>
      <c r="F4" s="4" t="s">
        <v>2</v>
      </c>
      <c r="G4" s="4">
        <v>2</v>
      </c>
      <c r="H4" s="7">
        <f>VLOOKUP(E4,'[1]CAPITAL AGENCY'!$C$4:$D$76,2,FALSE)</f>
        <v>60</v>
      </c>
      <c r="I4" s="7">
        <v>25</v>
      </c>
      <c r="J4" s="7">
        <f t="shared" ref="J4:J15" si="0">G4*H4+I4</f>
        <v>145</v>
      </c>
    </row>
    <row r="5" spans="1:10">
      <c r="A5" s="26">
        <f>A4+1</f>
        <v>2</v>
      </c>
      <c r="B5" s="4" t="s">
        <v>1</v>
      </c>
      <c r="C5" s="4" t="s">
        <v>26</v>
      </c>
      <c r="D5" s="8" t="s">
        <v>24</v>
      </c>
      <c r="E5" s="4" t="s">
        <v>20</v>
      </c>
      <c r="F5" s="4" t="s">
        <v>3</v>
      </c>
      <c r="G5" s="4">
        <v>3</v>
      </c>
      <c r="H5" s="7">
        <f>VLOOKUP(E5,'[1]CAPITAL AGENCY'!$C$4:$D$76,2,FALSE)</f>
        <v>35</v>
      </c>
      <c r="I5" s="7">
        <v>25</v>
      </c>
      <c r="J5" s="7">
        <f t="shared" si="0"/>
        <v>130</v>
      </c>
    </row>
    <row r="6" spans="1:10">
      <c r="A6" s="26">
        <f t="shared" ref="A6:A15" si="1">A5+1</f>
        <v>3</v>
      </c>
      <c r="B6" s="4" t="s">
        <v>1</v>
      </c>
      <c r="C6" s="4" t="s">
        <v>27</v>
      </c>
      <c r="D6" s="8" t="s">
        <v>24</v>
      </c>
      <c r="E6" s="27" t="s">
        <v>50</v>
      </c>
      <c r="F6" s="4" t="s">
        <v>4</v>
      </c>
      <c r="G6" s="4">
        <v>1</v>
      </c>
      <c r="H6" s="7">
        <v>35</v>
      </c>
      <c r="I6" s="7">
        <v>25</v>
      </c>
      <c r="J6" s="7">
        <f t="shared" si="0"/>
        <v>60</v>
      </c>
    </row>
    <row r="7" spans="1:10">
      <c r="A7" s="26">
        <f t="shared" si="1"/>
        <v>4</v>
      </c>
      <c r="B7" s="4" t="s">
        <v>1</v>
      </c>
      <c r="C7" s="4" t="s">
        <v>28</v>
      </c>
      <c r="D7" s="8" t="s">
        <v>24</v>
      </c>
      <c r="E7" s="4" t="s">
        <v>20</v>
      </c>
      <c r="F7" s="4" t="s">
        <v>5</v>
      </c>
      <c r="G7" s="4">
        <v>12</v>
      </c>
      <c r="H7" s="7">
        <f>VLOOKUP(E7,'[1]CAPITAL AGENCY'!$C$4:$D$76,2,FALSE)</f>
        <v>35</v>
      </c>
      <c r="I7" s="7">
        <v>25</v>
      </c>
      <c r="J7" s="7">
        <f t="shared" si="0"/>
        <v>445</v>
      </c>
    </row>
    <row r="8" spans="1:10">
      <c r="A8" s="26">
        <f t="shared" si="1"/>
        <v>5</v>
      </c>
      <c r="B8" s="4" t="s">
        <v>1</v>
      </c>
      <c r="C8" s="4" t="s">
        <v>29</v>
      </c>
      <c r="D8" s="8" t="s">
        <v>24</v>
      </c>
      <c r="E8" s="4" t="s">
        <v>20</v>
      </c>
      <c r="F8" s="4" t="s">
        <v>6</v>
      </c>
      <c r="G8" s="4">
        <v>8</v>
      </c>
      <c r="H8" s="7">
        <f>VLOOKUP(E8,'[1]CAPITAL AGENCY'!$C$4:$D$76,2,FALSE)</f>
        <v>35</v>
      </c>
      <c r="I8" s="7">
        <v>25</v>
      </c>
      <c r="J8" s="7">
        <f t="shared" si="0"/>
        <v>305</v>
      </c>
    </row>
    <row r="9" spans="1:10">
      <c r="A9" s="26">
        <f t="shared" si="1"/>
        <v>6</v>
      </c>
      <c r="B9" s="4" t="s">
        <v>1</v>
      </c>
      <c r="C9" s="4" t="s">
        <v>30</v>
      </c>
      <c r="D9" s="8" t="s">
        <v>24</v>
      </c>
      <c r="E9" s="4" t="s">
        <v>21</v>
      </c>
      <c r="F9" s="4" t="s">
        <v>7</v>
      </c>
      <c r="G9" s="4">
        <v>3</v>
      </c>
      <c r="H9" s="7">
        <f>VLOOKUP(E9,'[1]CAPITAL AGENCY'!$C$4:$D$76,2,FALSE)</f>
        <v>35</v>
      </c>
      <c r="I9" s="7">
        <v>25</v>
      </c>
      <c r="J9" s="7">
        <f t="shared" si="0"/>
        <v>130</v>
      </c>
    </row>
    <row r="10" spans="1:10">
      <c r="A10" s="26">
        <f t="shared" si="1"/>
        <v>7</v>
      </c>
      <c r="B10" s="4" t="s">
        <v>1</v>
      </c>
      <c r="C10" s="4" t="s">
        <v>31</v>
      </c>
      <c r="D10" s="8" t="s">
        <v>24</v>
      </c>
      <c r="E10" s="4" t="s">
        <v>22</v>
      </c>
      <c r="F10" s="4" t="s">
        <v>8</v>
      </c>
      <c r="G10" s="4">
        <v>2</v>
      </c>
      <c r="H10" s="7">
        <f>VLOOKUP(E10,'[1]CAPITAL AGENCY'!$C$4:$D$76,2,FALSE)</f>
        <v>50</v>
      </c>
      <c r="I10" s="7">
        <v>25</v>
      </c>
      <c r="J10" s="7">
        <f t="shared" si="0"/>
        <v>125</v>
      </c>
    </row>
    <row r="11" spans="1:10">
      <c r="A11" s="26">
        <f t="shared" si="1"/>
        <v>8</v>
      </c>
      <c r="B11" s="4" t="s">
        <v>1</v>
      </c>
      <c r="C11" s="4" t="s">
        <v>32</v>
      </c>
      <c r="D11" s="8" t="s">
        <v>24</v>
      </c>
      <c r="E11" s="4" t="s">
        <v>22</v>
      </c>
      <c r="F11" s="4" t="s">
        <v>9</v>
      </c>
      <c r="G11" s="4">
        <v>5</v>
      </c>
      <c r="H11" s="7">
        <f>VLOOKUP(E11,'[1]CAPITAL AGENCY'!$C$4:$D$76,2,FALSE)</f>
        <v>50</v>
      </c>
      <c r="I11" s="7">
        <v>25</v>
      </c>
      <c r="J11" s="7">
        <f t="shared" si="0"/>
        <v>275</v>
      </c>
    </row>
    <row r="12" spans="1:10">
      <c r="A12" s="26">
        <f t="shared" si="1"/>
        <v>9</v>
      </c>
      <c r="B12" s="4" t="s">
        <v>1</v>
      </c>
      <c r="C12" s="4" t="s">
        <v>34</v>
      </c>
      <c r="D12" s="8" t="s">
        <v>24</v>
      </c>
      <c r="E12" s="4" t="s">
        <v>23</v>
      </c>
      <c r="F12" s="4" t="s">
        <v>12</v>
      </c>
      <c r="G12" s="4">
        <v>4</v>
      </c>
      <c r="H12" s="7">
        <f>VLOOKUP(E12,'[1]CAPITAL AGENCY'!$C$4:$D$76,2,FALSE)</f>
        <v>35</v>
      </c>
      <c r="I12" s="7">
        <v>25</v>
      </c>
      <c r="J12" s="7">
        <f t="shared" si="0"/>
        <v>165</v>
      </c>
    </row>
    <row r="13" spans="1:10">
      <c r="A13" s="26">
        <f t="shared" si="1"/>
        <v>10</v>
      </c>
      <c r="B13" s="4" t="s">
        <v>10</v>
      </c>
      <c r="C13" s="4" t="s">
        <v>33</v>
      </c>
      <c r="D13" s="8" t="s">
        <v>24</v>
      </c>
      <c r="E13" s="4" t="s">
        <v>20</v>
      </c>
      <c r="F13" s="4" t="s">
        <v>11</v>
      </c>
      <c r="G13" s="4">
        <v>5</v>
      </c>
      <c r="H13" s="7">
        <f>VLOOKUP(E13,'[1]CAPITAL AGENCY'!$C$4:$D$76,2,FALSE)</f>
        <v>35</v>
      </c>
      <c r="I13" s="7">
        <v>25</v>
      </c>
      <c r="J13" s="7">
        <f t="shared" si="0"/>
        <v>200</v>
      </c>
    </row>
    <row r="14" spans="1:10">
      <c r="A14" s="26">
        <f t="shared" si="1"/>
        <v>11</v>
      </c>
      <c r="B14" s="4" t="s">
        <v>13</v>
      </c>
      <c r="C14" s="4" t="s">
        <v>35</v>
      </c>
      <c r="D14" s="8" t="s">
        <v>24</v>
      </c>
      <c r="E14" s="4" t="s">
        <v>22</v>
      </c>
      <c r="F14" s="4" t="s">
        <v>14</v>
      </c>
      <c r="G14" s="4">
        <v>4</v>
      </c>
      <c r="H14" s="7">
        <f>VLOOKUP(E14,'[1]CAPITAL AGENCY'!$C$4:$D$76,2,FALSE)</f>
        <v>50</v>
      </c>
      <c r="I14" s="7">
        <v>25</v>
      </c>
      <c r="J14" s="7">
        <f t="shared" si="0"/>
        <v>225</v>
      </c>
    </row>
    <row r="15" spans="1:10">
      <c r="A15" s="26">
        <f t="shared" si="1"/>
        <v>12</v>
      </c>
      <c r="B15" s="4" t="s">
        <v>15</v>
      </c>
      <c r="C15" s="4" t="s">
        <v>36</v>
      </c>
      <c r="D15" s="8" t="s">
        <v>24</v>
      </c>
      <c r="E15" s="4" t="s">
        <v>22</v>
      </c>
      <c r="F15" s="4" t="s">
        <v>16</v>
      </c>
      <c r="G15" s="4">
        <v>23</v>
      </c>
      <c r="H15" s="7">
        <f>VLOOKUP(E15,'[1]CAPITAL AGENCY'!$C$4:$D$76,2,FALSE)</f>
        <v>50</v>
      </c>
      <c r="I15" s="7">
        <v>25</v>
      </c>
      <c r="J15" s="7">
        <f t="shared" si="0"/>
        <v>1175</v>
      </c>
    </row>
    <row r="16" spans="1:10" s="3" customFormat="1">
      <c r="A16" s="12" t="s">
        <v>47</v>
      </c>
      <c r="B16" s="13"/>
      <c r="C16" s="13"/>
      <c r="D16" s="13"/>
      <c r="E16" s="13"/>
      <c r="F16" s="13"/>
      <c r="G16" s="13"/>
      <c r="H16" s="14"/>
      <c r="I16" s="15"/>
      <c r="J16" s="6">
        <f>SUM(J4:J15)</f>
        <v>3380</v>
      </c>
    </row>
    <row r="17" spans="1:10" s="3" customFormat="1" ht="30" customHeight="1">
      <c r="A17" s="16" t="s">
        <v>18</v>
      </c>
      <c r="B17" s="16"/>
      <c r="C17" s="16"/>
      <c r="D17" s="16"/>
      <c r="E17" s="16"/>
      <c r="F17" s="16"/>
      <c r="G17" s="16"/>
      <c r="H17" s="17"/>
      <c r="I17" s="17"/>
      <c r="J17" s="17"/>
    </row>
    <row r="18" spans="1:10" s="3" customFormat="1" ht="30" customHeight="1">
      <c r="A18" s="16" t="s">
        <v>17</v>
      </c>
      <c r="B18" s="16"/>
      <c r="C18" s="16"/>
      <c r="D18" s="16"/>
      <c r="E18" s="16"/>
      <c r="F18" s="16"/>
      <c r="G18" s="16"/>
      <c r="H18" s="17"/>
      <c r="I18" s="17"/>
      <c r="J18" s="17"/>
    </row>
    <row r="19" spans="1:10">
      <c r="G19" s="11">
        <f>SUM(G4:G15)</f>
        <v>72</v>
      </c>
    </row>
  </sheetData>
  <sortState ref="B4:J15">
    <sortCondition ref="B4"/>
  </sortState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7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2025-01-18T07:47:03Z</cp:lastPrinted>
  <dcterms:created xsi:type="dcterms:W3CDTF">2025-01-09T07:46:53Z</dcterms:created>
  <dcterms:modified xsi:type="dcterms:W3CDTF">2025-01-18T07:48:21Z</dcterms:modified>
</cp:coreProperties>
</file>