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Invoice!#REF!</definedName>
  </definedNames>
  <calcPr calcId="144525"/>
</workbook>
</file>

<file path=xl/calcChain.xml><?xml version="1.0" encoding="utf-8"?>
<calcChain xmlns="http://schemas.openxmlformats.org/spreadsheetml/2006/main">
  <c r="G29" i="1" l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H4" i="1"/>
  <c r="I4" i="1" s="1"/>
  <c r="I28" i="1" l="1"/>
</calcChain>
</file>

<file path=xl/sharedStrings.xml><?xml version="1.0" encoding="utf-8"?>
<sst xmlns="http://schemas.openxmlformats.org/spreadsheetml/2006/main" count="161" uniqueCount="115">
  <si>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</si>
  <si>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</si>
  <si>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</si>
  <si>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</si>
  <si>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</si>
  <si>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</si>
  <si>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</si>
  <si>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</si>
  <si>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</si>
  <si>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</si>
  <si>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</si>
  <si>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</si>
  <si>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</si>
  <si>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CTC</t>
  </si>
  <si>
    <t>SORO</t>
  </si>
  <si>
    <t>BALASORE</t>
  </si>
  <si>
    <t>JARKA</t>
  </si>
  <si>
    <t>BARIPADA</t>
  </si>
  <si>
    <t>KENDRAPARA</t>
  </si>
  <si>
    <t>SINGLA</t>
  </si>
  <si>
    <t>JAJPUR TOWN</t>
  </si>
  <si>
    <t>BHUBAN</t>
  </si>
  <si>
    <t>Declaration � Kindly verify and confirm before 20/06/2024</t>
  </si>
  <si>
    <t>PARTY NAME</t>
  </si>
  <si>
    <t>15/5/2024</t>
  </si>
  <si>
    <t>PL/JA/03394</t>
  </si>
  <si>
    <t>1830</t>
  </si>
  <si>
    <t>hind associates</t>
  </si>
  <si>
    <t>PL/JA/03395</t>
  </si>
  <si>
    <t>1831</t>
  </si>
  <si>
    <t>PL/JA/03533</t>
  </si>
  <si>
    <t>01847</t>
  </si>
  <si>
    <t xml:space="preserve">baidyanath medical agency </t>
  </si>
  <si>
    <t>16/5/2024</t>
  </si>
  <si>
    <t>PL/JA/03482</t>
  </si>
  <si>
    <t>1878</t>
  </si>
  <si>
    <t>CHAMPUA</t>
  </si>
  <si>
    <t>MAA AGENCY</t>
  </si>
  <si>
    <t>PL/JA/03509</t>
  </si>
  <si>
    <t>1872</t>
  </si>
  <si>
    <t>SAKUNIA MEDICAL AGENCY</t>
  </si>
  <si>
    <t>18/5/2024</t>
  </si>
  <si>
    <t>PL/JA/03669</t>
  </si>
  <si>
    <t>2012</t>
  </si>
  <si>
    <t>NIDHI PANDA</t>
  </si>
  <si>
    <t>SATYAM COMMUNICATION</t>
  </si>
  <si>
    <t>21/5/2024</t>
  </si>
  <si>
    <t>PL/JA/03881</t>
  </si>
  <si>
    <t>2071</t>
  </si>
  <si>
    <t>SAI MEDICINE HOUSE</t>
  </si>
  <si>
    <t>PL/JA/03883</t>
  </si>
  <si>
    <t>2035</t>
  </si>
  <si>
    <t>chinmay medical stores</t>
  </si>
  <si>
    <t>PL/JA/03904</t>
  </si>
  <si>
    <t>2059</t>
  </si>
  <si>
    <t>PL/JA/04047</t>
  </si>
  <si>
    <t>2042</t>
  </si>
  <si>
    <t>SINGHPUR</t>
  </si>
  <si>
    <t>mallick enterprises</t>
  </si>
  <si>
    <t>24/5/2024</t>
  </si>
  <si>
    <t>PL/JA/04078</t>
  </si>
  <si>
    <t>2148</t>
  </si>
  <si>
    <t>om sainath enterprises bhuban</t>
  </si>
  <si>
    <t>PL/JA/04184</t>
  </si>
  <si>
    <t>2171</t>
  </si>
  <si>
    <t>Arundhatee Medical Store</t>
  </si>
  <si>
    <t>25/5/2024</t>
  </si>
  <si>
    <t>PL/JA/04262</t>
  </si>
  <si>
    <t>02246</t>
  </si>
  <si>
    <t>DHENKANAL</t>
  </si>
  <si>
    <t>ABHIJEET AGENCY</t>
  </si>
  <si>
    <t>28/5/2024</t>
  </si>
  <si>
    <t>PL/JA/04421</t>
  </si>
  <si>
    <t>2312</t>
  </si>
  <si>
    <t>KUAKHIA</t>
  </si>
  <si>
    <t>OMM TRADERS kuakhia</t>
  </si>
  <si>
    <t>PL/JA/04749</t>
  </si>
  <si>
    <t>2341</t>
  </si>
  <si>
    <t>BANARPAL</t>
  </si>
  <si>
    <t>adyasha enterprisers</t>
  </si>
  <si>
    <t>PL/JA/04799</t>
  </si>
  <si>
    <t>2240</t>
  </si>
  <si>
    <t>MANGALA AGENCY</t>
  </si>
  <si>
    <t>29/5/2024</t>
  </si>
  <si>
    <t>PL/JA/04467</t>
  </si>
  <si>
    <t>2314</t>
  </si>
  <si>
    <t>PL/JA/04468</t>
  </si>
  <si>
    <t>1610</t>
  </si>
  <si>
    <t>SHAKTI TRADERS BALASORE</t>
  </si>
  <si>
    <t>PL/JA/04776</t>
  </si>
  <si>
    <t>2391</t>
  </si>
  <si>
    <t>PATTAMUNDAI</t>
  </si>
  <si>
    <t>MAA SARALA AGENCIES</t>
  </si>
  <si>
    <t>30/5/2024</t>
  </si>
  <si>
    <t>PL/JA/04513</t>
  </si>
  <si>
    <t>1999</t>
  </si>
  <si>
    <t>JAJPUR ROAD</t>
  </si>
  <si>
    <t>APARNA PHARMACEUTICALS</t>
  </si>
  <si>
    <t>PL/JA/04538</t>
  </si>
  <si>
    <t>1921</t>
  </si>
  <si>
    <t>KHURDA</t>
  </si>
  <si>
    <t>PAIKARAY AGENCY</t>
  </si>
  <si>
    <t>PL/JA/04698</t>
  </si>
  <si>
    <t>1971</t>
  </si>
  <si>
    <t>NAYAGARH</t>
  </si>
  <si>
    <t>LAXMI AGENCY NAYAGARH</t>
  </si>
  <si>
    <t>PL/JA/04701</t>
  </si>
  <si>
    <t>1900</t>
  </si>
  <si>
    <t>31/5/2024</t>
  </si>
  <si>
    <t>PL/JA/04678</t>
  </si>
  <si>
    <t>1915</t>
  </si>
  <si>
    <t>JATNI</t>
  </si>
  <si>
    <t>shree shyam traders</t>
  </si>
  <si>
    <t>(RUPEES EIGHT THOUSAND ONE HUNDRED FORTY SEVEN ONLY)</t>
  </si>
  <si>
    <t>Bill Date: 31/05/2024
Bill NO : 7879
Total Amount: 8147.00
BILL TYPE :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</si>
</sst>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right"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12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9525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648076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C2" t="str">
            <v>DESTINATION</v>
          </cell>
          <cell r="D2" t="str">
            <v>MED/ RATE/ CASE</v>
          </cell>
        </row>
        <row r="3">
          <cell r="C3" t="str">
            <v>ANGUL</v>
          </cell>
          <cell r="D3">
            <v>53</v>
          </cell>
        </row>
        <row r="4">
          <cell r="C4" t="str">
            <v>BALASORE</v>
          </cell>
          <cell r="D4">
            <v>53</v>
          </cell>
        </row>
        <row r="5">
          <cell r="C5" t="str">
            <v>BALICHANDRAPUR</v>
          </cell>
          <cell r="D5">
            <v>53</v>
          </cell>
        </row>
        <row r="6">
          <cell r="C6" t="str">
            <v>BANAMALIPUR</v>
          </cell>
          <cell r="D6">
            <v>53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</row>
        <row r="10">
          <cell r="C10" t="str">
            <v>JAGATSINGHPUR</v>
          </cell>
          <cell r="D10">
            <v>53</v>
          </cell>
        </row>
        <row r="11">
          <cell r="C11" t="str">
            <v>JAJPUR TOWN</v>
          </cell>
          <cell r="D11">
            <v>53</v>
          </cell>
        </row>
        <row r="12">
          <cell r="C12" t="str">
            <v>JALESWAR</v>
          </cell>
          <cell r="D12">
            <v>53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</row>
        <row r="15">
          <cell r="C15" t="str">
            <v>KENDRAPARA</v>
          </cell>
          <cell r="D15">
            <v>53</v>
          </cell>
        </row>
        <row r="16">
          <cell r="C16" t="str">
            <v>PATTAMUNDAI</v>
          </cell>
          <cell r="D16">
            <v>53</v>
          </cell>
        </row>
        <row r="17">
          <cell r="C17" t="str">
            <v>NIMAPARA</v>
          </cell>
          <cell r="D17">
            <v>53</v>
          </cell>
        </row>
        <row r="18">
          <cell r="C18" t="str">
            <v>PURI</v>
          </cell>
          <cell r="D18">
            <v>53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</row>
        <row r="21">
          <cell r="C21" t="str">
            <v>TANGI</v>
          </cell>
          <cell r="D21">
            <v>53</v>
          </cell>
        </row>
        <row r="22">
          <cell r="C22" t="str">
            <v>ANANDAPUR</v>
          </cell>
          <cell r="D22">
            <v>53</v>
          </cell>
        </row>
        <row r="23">
          <cell r="C23" t="str">
            <v>KHURDA</v>
          </cell>
          <cell r="D23">
            <v>53</v>
          </cell>
        </row>
        <row r="24">
          <cell r="C24" t="str">
            <v>NILAGIRI</v>
          </cell>
          <cell r="D24">
            <v>53</v>
          </cell>
        </row>
        <row r="25">
          <cell r="C25" t="str">
            <v>JAJPUR ROAD</v>
          </cell>
          <cell r="D25">
            <v>53</v>
          </cell>
        </row>
        <row r="26">
          <cell r="C26" t="str">
            <v>JARKA</v>
          </cell>
          <cell r="D26">
            <v>53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</row>
        <row r="29">
          <cell r="C29" t="str">
            <v>BARIPADA</v>
          </cell>
          <cell r="D29">
            <v>53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</row>
        <row r="32">
          <cell r="C32" t="str">
            <v>BERHAMPUR</v>
          </cell>
          <cell r="D32">
            <v>53</v>
          </cell>
        </row>
        <row r="33">
          <cell r="C33" t="str">
            <v>NAYAGARH</v>
          </cell>
          <cell r="D33">
            <v>53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</row>
        <row r="36">
          <cell r="C36" t="str">
            <v>DASPALLA</v>
          </cell>
          <cell r="D36">
            <v>53</v>
          </cell>
        </row>
        <row r="37">
          <cell r="C37" t="str">
            <v>NARSINGHPUR</v>
          </cell>
          <cell r="D37">
            <v>53</v>
          </cell>
        </row>
        <row r="38">
          <cell r="C38" t="str">
            <v>PARADEEP</v>
          </cell>
          <cell r="D38">
            <v>53</v>
          </cell>
        </row>
        <row r="39">
          <cell r="C39" t="str">
            <v>KARANJIA</v>
          </cell>
          <cell r="D39">
            <v>63</v>
          </cell>
        </row>
        <row r="40">
          <cell r="C40" t="str">
            <v>DELANGA</v>
          </cell>
          <cell r="D40">
            <v>63</v>
          </cell>
        </row>
        <row r="41">
          <cell r="C41" t="str">
            <v>BANKI</v>
          </cell>
          <cell r="D41">
            <v>53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</row>
        <row r="48">
          <cell r="C48" t="str">
            <v>ATHAGARH</v>
          </cell>
          <cell r="D48">
            <v>53</v>
          </cell>
        </row>
        <row r="49">
          <cell r="C49" t="str">
            <v>BALUGAON</v>
          </cell>
          <cell r="D49">
            <v>53</v>
          </cell>
        </row>
        <row r="50">
          <cell r="C50" t="str">
            <v>BELIAPAL</v>
          </cell>
          <cell r="D50">
            <v>61</v>
          </cell>
        </row>
        <row r="51">
          <cell r="C51" t="str">
            <v>RAIRANGPUR</v>
          </cell>
          <cell r="D51">
            <v>101</v>
          </cell>
        </row>
        <row r="52">
          <cell r="C52" t="str">
            <v>REDHAKHOL</v>
          </cell>
          <cell r="D52">
            <v>91</v>
          </cell>
        </row>
        <row r="53">
          <cell r="C53" t="str">
            <v>ASKA</v>
          </cell>
          <cell r="D53">
            <v>71</v>
          </cell>
        </row>
        <row r="54">
          <cell r="C54" t="str">
            <v>SHERGARH</v>
          </cell>
          <cell r="D54">
            <v>81</v>
          </cell>
        </row>
        <row r="55">
          <cell r="C55" t="str">
            <v>SINGLA</v>
          </cell>
          <cell r="D55">
            <v>111</v>
          </cell>
        </row>
        <row r="56">
          <cell r="C56" t="str">
            <v>CHHATRAPUR</v>
          </cell>
          <cell r="D56">
            <v>76</v>
          </cell>
        </row>
        <row r="57">
          <cell r="C57" t="str">
            <v>SORO</v>
          </cell>
          <cell r="D57">
            <v>76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</row>
        <row r="62">
          <cell r="C62" t="str">
            <v>PANKAPAL</v>
          </cell>
          <cell r="D62">
            <v>53</v>
          </cell>
        </row>
        <row r="63">
          <cell r="C63" t="str">
            <v>GUNUPUR</v>
          </cell>
          <cell r="D63">
            <v>89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</row>
        <row r="66">
          <cell r="C66" t="str">
            <v>DUBURI</v>
          </cell>
          <cell r="D66">
            <v>59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</row>
        <row r="69">
          <cell r="C69" t="str">
            <v>KEONJHAR</v>
          </cell>
          <cell r="D69">
            <v>53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</row>
        <row r="73">
          <cell r="C73" t="str">
            <v>PURUNAGARH</v>
          </cell>
          <cell r="D73">
            <v>109</v>
          </cell>
        </row>
        <row r="74">
          <cell r="C74" t="str">
            <v>RASOL</v>
          </cell>
          <cell r="D74">
            <v>64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</row>
        <row r="77">
          <cell r="C77" t="str">
            <v>BASUDEVPUR</v>
          </cell>
          <cell r="D77">
            <v>79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</row>
        <row r="85">
          <cell r="C85" t="str">
            <v>ITAMATI</v>
          </cell>
          <cell r="D85">
            <v>53</v>
          </cell>
        </row>
        <row r="86">
          <cell r="C86" t="str">
            <v>BHUBAN</v>
          </cell>
          <cell r="D86">
            <v>80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</row>
        <row r="96">
          <cell r="C96" t="str">
            <v>PIPILI</v>
          </cell>
          <cell r="D96">
            <v>53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</row>
        <row r="104">
          <cell r="C104" t="str">
            <v>HATBADRA</v>
          </cell>
          <cell r="D104">
            <v>101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</row>
        <row r="107">
          <cell r="C107" t="str">
            <v>SINGHPUR</v>
          </cell>
          <cell r="D107">
            <v>73</v>
          </cell>
        </row>
        <row r="108">
          <cell r="C108" t="str">
            <v>BHOGRAI</v>
          </cell>
          <cell r="D108">
            <v>100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</row>
        <row r="112">
          <cell r="C112" t="str">
            <v>SAHASPUR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A10" workbookViewId="0">
      <selection activeCell="M24" sqref="M24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" style="1" customWidth="1"/>
    <col min="4" max="4" width="8.7109375" style="1" bestFit="1" customWidth="1"/>
    <col min="5" max="5" width="6.42578125" style="1" bestFit="1" customWidth="1"/>
    <col min="6" max="6" width="14.42578125" style="1" bestFit="1" customWidth="1"/>
    <col min="7" max="7" width="7.140625" style="1" customWidth="1"/>
    <col min="8" max="8" width="7.7109375" style="1" customWidth="1"/>
    <col min="9" max="9" width="10" style="1" customWidth="1"/>
    <col min="10" max="10" width="29" style="1" bestFit="1" customWidth="1"/>
    <col min="11" max="16384" width="9.140625" style="1"/>
  </cols>
  <sheetData>
    <row r="1" spans="1:14" ht="96.75" customHeight="1">
      <c r="A1" s="18"/>
      <c r="B1" s="18"/>
      <c r="C1" s="18"/>
      <c r="D1" s="18"/>
      <c r="E1" s="18"/>
      <c r="F1" s="18"/>
      <c r="G1" s="18" t="s">
        <v>11</v>
      </c>
      <c r="H1" s="18"/>
      <c r="I1" s="18"/>
    </row>
    <row r="2" spans="1:14" ht="103.5" customHeight="1">
      <c r="A2" s="18" t="s">
        <v>12</v>
      </c>
      <c r="B2" s="18"/>
      <c r="C2" s="18"/>
      <c r="D2" s="18"/>
      <c r="E2" s="18"/>
      <c r="F2" s="18"/>
      <c r="G2" s="18" t="s">
        <v>114</v>
      </c>
      <c r="H2" s="18"/>
      <c r="I2" s="18"/>
    </row>
    <row r="3" spans="1:14" s="2" customFormat="1">
      <c r="A3" s="3" t="s">
        <v>5</v>
      </c>
      <c r="B3" s="3" t="s">
        <v>0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</v>
      </c>
      <c r="H3" s="4" t="s">
        <v>2</v>
      </c>
      <c r="I3" s="4" t="s">
        <v>10</v>
      </c>
      <c r="J3" s="3" t="s">
        <v>23</v>
      </c>
      <c r="N3" s="1"/>
    </row>
    <row r="4" spans="1:14" s="2" customFormat="1">
      <c r="A4" s="7">
        <v>1</v>
      </c>
      <c r="B4" s="8" t="s">
        <v>24</v>
      </c>
      <c r="C4" s="8" t="s">
        <v>25</v>
      </c>
      <c r="D4" s="8" t="s">
        <v>26</v>
      </c>
      <c r="E4" s="9" t="s">
        <v>13</v>
      </c>
      <c r="F4" s="8" t="s">
        <v>15</v>
      </c>
      <c r="G4" s="8">
        <v>3</v>
      </c>
      <c r="H4" s="10">
        <f>VLOOKUP(F4,'[1]AMRUTANJAN HEALTH CARE'!$C$2:$D$116,2,FALSE)</f>
        <v>53</v>
      </c>
      <c r="I4" s="10">
        <f>G4*H4</f>
        <v>159</v>
      </c>
      <c r="J4" s="8" t="s">
        <v>27</v>
      </c>
      <c r="N4" s="1"/>
    </row>
    <row r="5" spans="1:14" s="2" customFormat="1">
      <c r="A5" s="7">
        <f>A4+1</f>
        <v>2</v>
      </c>
      <c r="B5" s="8" t="s">
        <v>24</v>
      </c>
      <c r="C5" s="8" t="s">
        <v>28</v>
      </c>
      <c r="D5" s="8" t="s">
        <v>29</v>
      </c>
      <c r="E5" s="9" t="s">
        <v>13</v>
      </c>
      <c r="F5" s="8" t="s">
        <v>15</v>
      </c>
      <c r="G5" s="8">
        <v>14</v>
      </c>
      <c r="H5" s="10">
        <f>VLOOKUP(F5,'[1]AMRUTANJAN HEALTH CARE'!$C$2:$D$116,2,FALSE)</f>
        <v>53</v>
      </c>
      <c r="I5" s="10">
        <f t="shared" ref="I5:I27" si="0">G5*H5</f>
        <v>742</v>
      </c>
      <c r="J5" s="8" t="s">
        <v>27</v>
      </c>
      <c r="N5" s="1"/>
    </row>
    <row r="6" spans="1:14" s="2" customFormat="1">
      <c r="A6" s="7">
        <f t="shared" ref="A6:A27" si="1">A5+1</f>
        <v>3</v>
      </c>
      <c r="B6" s="8" t="s">
        <v>24</v>
      </c>
      <c r="C6" s="8" t="s">
        <v>30</v>
      </c>
      <c r="D6" s="8" t="s">
        <v>31</v>
      </c>
      <c r="E6" s="9" t="s">
        <v>13</v>
      </c>
      <c r="F6" s="8" t="s">
        <v>20</v>
      </c>
      <c r="G6" s="8">
        <v>4</v>
      </c>
      <c r="H6" s="10">
        <f>VLOOKUP(F6,'[1]AMRUTANJAN HEALTH CARE'!$C$2:$D$116,2,FALSE)</f>
        <v>53</v>
      </c>
      <c r="I6" s="10">
        <f t="shared" si="0"/>
        <v>212</v>
      </c>
      <c r="J6" s="8" t="s">
        <v>32</v>
      </c>
      <c r="N6" s="1"/>
    </row>
    <row r="7" spans="1:14" s="2" customFormat="1">
      <c r="A7" s="7">
        <f t="shared" si="1"/>
        <v>4</v>
      </c>
      <c r="B7" s="8" t="s">
        <v>33</v>
      </c>
      <c r="C7" s="8" t="s">
        <v>34</v>
      </c>
      <c r="D7" s="8" t="s">
        <v>35</v>
      </c>
      <c r="E7" s="9" t="s">
        <v>13</v>
      </c>
      <c r="F7" s="8" t="s">
        <v>36</v>
      </c>
      <c r="G7" s="8">
        <v>11</v>
      </c>
      <c r="H7" s="10">
        <f>VLOOKUP(F7,'[1]AMRUTANJAN HEALTH CARE'!$C$2:$D$116,2,FALSE)</f>
        <v>75</v>
      </c>
      <c r="I7" s="10">
        <f t="shared" si="0"/>
        <v>825</v>
      </c>
      <c r="J7" s="8" t="s">
        <v>37</v>
      </c>
      <c r="N7" s="1"/>
    </row>
    <row r="8" spans="1:14" s="2" customFormat="1">
      <c r="A8" s="7">
        <f t="shared" si="1"/>
        <v>5</v>
      </c>
      <c r="B8" s="8" t="s">
        <v>33</v>
      </c>
      <c r="C8" s="8" t="s">
        <v>38</v>
      </c>
      <c r="D8" s="8" t="s">
        <v>39</v>
      </c>
      <c r="E8" s="9" t="s">
        <v>13</v>
      </c>
      <c r="F8" s="8" t="s">
        <v>17</v>
      </c>
      <c r="G8" s="8">
        <v>4</v>
      </c>
      <c r="H8" s="10">
        <f>VLOOKUP(F8,'[1]AMRUTANJAN HEALTH CARE'!$C$2:$D$116,2,FALSE)</f>
        <v>53</v>
      </c>
      <c r="I8" s="10">
        <f t="shared" si="0"/>
        <v>212</v>
      </c>
      <c r="J8" s="8" t="s">
        <v>40</v>
      </c>
      <c r="N8" s="1"/>
    </row>
    <row r="9" spans="1:14" s="2" customFormat="1">
      <c r="A9" s="7">
        <f t="shared" si="1"/>
        <v>6</v>
      </c>
      <c r="B9" s="8" t="s">
        <v>41</v>
      </c>
      <c r="C9" s="8" t="s">
        <v>42</v>
      </c>
      <c r="D9" s="8" t="s">
        <v>43</v>
      </c>
      <c r="E9" s="9" t="s">
        <v>13</v>
      </c>
      <c r="F9" s="9" t="s">
        <v>44</v>
      </c>
      <c r="G9" s="8">
        <v>2</v>
      </c>
      <c r="H9" s="10">
        <f>VLOOKUP(F9,'[1]AMRUTANJAN HEALTH CARE'!$C$2:$D$116,2,FALSE)</f>
        <v>69</v>
      </c>
      <c r="I9" s="10">
        <f t="shared" si="0"/>
        <v>138</v>
      </c>
      <c r="J9" s="8" t="s">
        <v>45</v>
      </c>
      <c r="N9" s="1"/>
    </row>
    <row r="10" spans="1:14" s="2" customFormat="1">
      <c r="A10" s="7">
        <f t="shared" si="1"/>
        <v>7</v>
      </c>
      <c r="B10" s="8" t="s">
        <v>46</v>
      </c>
      <c r="C10" s="8" t="s">
        <v>47</v>
      </c>
      <c r="D10" s="8" t="s">
        <v>48</v>
      </c>
      <c r="E10" s="9" t="s">
        <v>13</v>
      </c>
      <c r="F10" s="8" t="s">
        <v>18</v>
      </c>
      <c r="G10" s="8">
        <v>9</v>
      </c>
      <c r="H10" s="10">
        <f>VLOOKUP(F10,'[1]AMRUTANJAN HEALTH CARE'!$C$2:$D$116,2,FALSE)</f>
        <v>53</v>
      </c>
      <c r="I10" s="10">
        <f t="shared" si="0"/>
        <v>477</v>
      </c>
      <c r="J10" s="8" t="s">
        <v>49</v>
      </c>
      <c r="N10" s="1"/>
    </row>
    <row r="11" spans="1:14" s="2" customFormat="1">
      <c r="A11" s="7">
        <f t="shared" si="1"/>
        <v>8</v>
      </c>
      <c r="B11" s="8" t="s">
        <v>46</v>
      </c>
      <c r="C11" s="8" t="s">
        <v>50</v>
      </c>
      <c r="D11" s="8" t="s">
        <v>51</v>
      </c>
      <c r="E11" s="9" t="s">
        <v>13</v>
      </c>
      <c r="F11" s="8" t="s">
        <v>14</v>
      </c>
      <c r="G11" s="8">
        <v>12</v>
      </c>
      <c r="H11" s="10">
        <f>VLOOKUP(F11,'[1]AMRUTANJAN HEALTH CARE'!$C$2:$D$116,2,FALSE)</f>
        <v>76</v>
      </c>
      <c r="I11" s="10">
        <f t="shared" si="0"/>
        <v>912</v>
      </c>
      <c r="J11" s="8" t="s">
        <v>52</v>
      </c>
      <c r="N11" s="1"/>
    </row>
    <row r="12" spans="1:14" s="2" customFormat="1">
      <c r="A12" s="7">
        <f t="shared" si="1"/>
        <v>9</v>
      </c>
      <c r="B12" s="8" t="s">
        <v>46</v>
      </c>
      <c r="C12" s="8" t="s">
        <v>53</v>
      </c>
      <c r="D12" s="8" t="s">
        <v>54</v>
      </c>
      <c r="E12" s="9" t="s">
        <v>13</v>
      </c>
      <c r="F12" s="8" t="s">
        <v>15</v>
      </c>
      <c r="G12" s="8">
        <v>21</v>
      </c>
      <c r="H12" s="10">
        <f>VLOOKUP(F12,'[1]AMRUTANJAN HEALTH CARE'!$C$2:$D$116,2,FALSE)</f>
        <v>53</v>
      </c>
      <c r="I12" s="10">
        <f t="shared" si="0"/>
        <v>1113</v>
      </c>
      <c r="J12" s="8" t="s">
        <v>27</v>
      </c>
      <c r="N12" s="1"/>
    </row>
    <row r="13" spans="1:14" s="2" customFormat="1">
      <c r="A13" s="7">
        <f t="shared" si="1"/>
        <v>10</v>
      </c>
      <c r="B13" s="8" t="s">
        <v>46</v>
      </c>
      <c r="C13" s="8" t="s">
        <v>55</v>
      </c>
      <c r="D13" s="8" t="s">
        <v>56</v>
      </c>
      <c r="E13" s="9" t="s">
        <v>13</v>
      </c>
      <c r="F13" s="8" t="s">
        <v>57</v>
      </c>
      <c r="G13" s="8">
        <v>6</v>
      </c>
      <c r="H13" s="10">
        <f>VLOOKUP(F13,'[1]AMRUTANJAN HEALTH CARE'!$C$2:$D$116,2,FALSE)</f>
        <v>73</v>
      </c>
      <c r="I13" s="10">
        <f t="shared" si="0"/>
        <v>438</v>
      </c>
      <c r="J13" s="8" t="s">
        <v>58</v>
      </c>
      <c r="N13" s="1"/>
    </row>
    <row r="14" spans="1:14" s="2" customFormat="1">
      <c r="A14" s="7">
        <f t="shared" si="1"/>
        <v>11</v>
      </c>
      <c r="B14" s="8" t="s">
        <v>59</v>
      </c>
      <c r="C14" s="8" t="s">
        <v>60</v>
      </c>
      <c r="D14" s="8" t="s">
        <v>61</v>
      </c>
      <c r="E14" s="9" t="s">
        <v>13</v>
      </c>
      <c r="F14" s="8" t="s">
        <v>21</v>
      </c>
      <c r="G14" s="8">
        <v>8</v>
      </c>
      <c r="H14" s="10">
        <f>VLOOKUP(F14,'[1]AMRUTANJAN HEALTH CARE'!$C$2:$D$116,2,FALSE)</f>
        <v>80</v>
      </c>
      <c r="I14" s="10">
        <f t="shared" si="0"/>
        <v>640</v>
      </c>
      <c r="J14" s="8" t="s">
        <v>62</v>
      </c>
      <c r="N14" s="1"/>
    </row>
    <row r="15" spans="1:14" s="2" customFormat="1">
      <c r="A15" s="7">
        <f t="shared" si="1"/>
        <v>12</v>
      </c>
      <c r="B15" s="8" t="s">
        <v>59</v>
      </c>
      <c r="C15" s="8" t="s">
        <v>63</v>
      </c>
      <c r="D15" s="8" t="s">
        <v>64</v>
      </c>
      <c r="E15" s="9" t="s">
        <v>13</v>
      </c>
      <c r="F15" s="8" t="s">
        <v>16</v>
      </c>
      <c r="G15" s="8">
        <v>3</v>
      </c>
      <c r="H15" s="10">
        <f>VLOOKUP(F15,'[1]AMRUTANJAN HEALTH CARE'!$C$2:$D$116,2,FALSE)</f>
        <v>53</v>
      </c>
      <c r="I15" s="10">
        <f t="shared" si="0"/>
        <v>159</v>
      </c>
      <c r="J15" s="8" t="s">
        <v>65</v>
      </c>
      <c r="N15" s="1"/>
    </row>
    <row r="16" spans="1:14" s="2" customFormat="1">
      <c r="A16" s="7">
        <f t="shared" si="1"/>
        <v>13</v>
      </c>
      <c r="B16" s="8" t="s">
        <v>66</v>
      </c>
      <c r="C16" s="8" t="s">
        <v>67</v>
      </c>
      <c r="D16" s="8" t="s">
        <v>68</v>
      </c>
      <c r="E16" s="9" t="s">
        <v>13</v>
      </c>
      <c r="F16" s="8" t="s">
        <v>69</v>
      </c>
      <c r="G16" s="8">
        <v>4</v>
      </c>
      <c r="H16" s="10">
        <f>VLOOKUP(F16,'[1]AMRUTANJAN HEALTH CARE'!$C$2:$D$116,2,FALSE)</f>
        <v>53</v>
      </c>
      <c r="I16" s="10">
        <f t="shared" si="0"/>
        <v>212</v>
      </c>
      <c r="J16" s="8" t="s">
        <v>70</v>
      </c>
      <c r="N16" s="1"/>
    </row>
    <row r="17" spans="1:14" s="2" customFormat="1">
      <c r="A17" s="7">
        <f t="shared" si="1"/>
        <v>14</v>
      </c>
      <c r="B17" s="8" t="s">
        <v>71</v>
      </c>
      <c r="C17" s="8" t="s">
        <v>72</v>
      </c>
      <c r="D17" s="8" t="s">
        <v>73</v>
      </c>
      <c r="E17" s="9" t="s">
        <v>13</v>
      </c>
      <c r="F17" s="8" t="s">
        <v>74</v>
      </c>
      <c r="G17" s="8">
        <v>3</v>
      </c>
      <c r="H17" s="10">
        <f>VLOOKUP(F17,'[1]AMRUTANJAN HEALTH CARE'!$C$2:$D$116,2,FALSE)</f>
        <v>53</v>
      </c>
      <c r="I17" s="10">
        <f t="shared" si="0"/>
        <v>159</v>
      </c>
      <c r="J17" s="8" t="s">
        <v>75</v>
      </c>
      <c r="N17" s="1"/>
    </row>
    <row r="18" spans="1:14" s="2" customFormat="1">
      <c r="A18" s="7">
        <f t="shared" si="1"/>
        <v>15</v>
      </c>
      <c r="B18" s="8" t="s">
        <v>71</v>
      </c>
      <c r="C18" s="8" t="s">
        <v>76</v>
      </c>
      <c r="D18" s="8" t="s">
        <v>77</v>
      </c>
      <c r="E18" s="9" t="s">
        <v>13</v>
      </c>
      <c r="F18" s="8" t="s">
        <v>78</v>
      </c>
      <c r="G18" s="8">
        <v>3</v>
      </c>
      <c r="H18" s="10">
        <f>VLOOKUP(F18,'[1]AMRUTANJAN HEALTH CARE'!$C$2:$D$116,2,FALSE)</f>
        <v>64</v>
      </c>
      <c r="I18" s="10">
        <f t="shared" si="0"/>
        <v>192</v>
      </c>
      <c r="J18" s="8" t="s">
        <v>79</v>
      </c>
      <c r="N18" s="1"/>
    </row>
    <row r="19" spans="1:14" s="2" customFormat="1">
      <c r="A19" s="7">
        <f t="shared" si="1"/>
        <v>16</v>
      </c>
      <c r="B19" s="8" t="s">
        <v>71</v>
      </c>
      <c r="C19" s="8" t="s">
        <v>80</v>
      </c>
      <c r="D19" s="8" t="s">
        <v>81</v>
      </c>
      <c r="E19" s="9" t="s">
        <v>13</v>
      </c>
      <c r="F19" s="8" t="s">
        <v>19</v>
      </c>
      <c r="G19" s="8">
        <v>4</v>
      </c>
      <c r="H19" s="10">
        <f>VLOOKUP(F19,'[1]AMRUTANJAN HEALTH CARE'!$C$2:$D$116,2,FALSE)</f>
        <v>111</v>
      </c>
      <c r="I19" s="10">
        <f t="shared" si="0"/>
        <v>444</v>
      </c>
      <c r="J19" s="8" t="s">
        <v>82</v>
      </c>
      <c r="N19" s="1"/>
    </row>
    <row r="20" spans="1:14" s="2" customFormat="1">
      <c r="A20" s="7">
        <f t="shared" si="1"/>
        <v>17</v>
      </c>
      <c r="B20" s="8" t="s">
        <v>83</v>
      </c>
      <c r="C20" s="8" t="s">
        <v>84</v>
      </c>
      <c r="D20" s="8" t="s">
        <v>85</v>
      </c>
      <c r="E20" s="9" t="s">
        <v>13</v>
      </c>
      <c r="F20" s="8" t="s">
        <v>15</v>
      </c>
      <c r="G20" s="8">
        <v>3</v>
      </c>
      <c r="H20" s="10">
        <f>VLOOKUP(F20,'[1]AMRUTANJAN HEALTH CARE'!$C$2:$D$116,2,FALSE)</f>
        <v>53</v>
      </c>
      <c r="I20" s="10">
        <f t="shared" si="0"/>
        <v>159</v>
      </c>
      <c r="J20" s="8" t="s">
        <v>27</v>
      </c>
      <c r="N20" s="1"/>
    </row>
    <row r="21" spans="1:14" s="2" customFormat="1">
      <c r="A21" s="7">
        <f t="shared" si="1"/>
        <v>18</v>
      </c>
      <c r="B21" s="8" t="s">
        <v>83</v>
      </c>
      <c r="C21" s="8" t="s">
        <v>86</v>
      </c>
      <c r="D21" s="8" t="s">
        <v>87</v>
      </c>
      <c r="E21" s="9" t="s">
        <v>13</v>
      </c>
      <c r="F21" s="8" t="s">
        <v>15</v>
      </c>
      <c r="G21" s="8">
        <v>8</v>
      </c>
      <c r="H21" s="10">
        <f>VLOOKUP(F21,'[1]AMRUTANJAN HEALTH CARE'!$C$2:$D$116,2,FALSE)</f>
        <v>53</v>
      </c>
      <c r="I21" s="10">
        <f t="shared" si="0"/>
        <v>424</v>
      </c>
      <c r="J21" s="8" t="s">
        <v>88</v>
      </c>
      <c r="N21" s="1"/>
    </row>
    <row r="22" spans="1:14" s="2" customFormat="1">
      <c r="A22" s="7">
        <f t="shared" si="1"/>
        <v>19</v>
      </c>
      <c r="B22" s="8" t="s">
        <v>83</v>
      </c>
      <c r="C22" s="8" t="s">
        <v>89</v>
      </c>
      <c r="D22" s="8" t="s">
        <v>90</v>
      </c>
      <c r="E22" s="9" t="s">
        <v>13</v>
      </c>
      <c r="F22" s="8" t="s">
        <v>91</v>
      </c>
      <c r="G22" s="8">
        <v>2</v>
      </c>
      <c r="H22" s="10">
        <f>VLOOKUP(F22,'[1]AMRUTANJAN HEALTH CARE'!$C$2:$D$116,2,FALSE)</f>
        <v>53</v>
      </c>
      <c r="I22" s="10">
        <f t="shared" si="0"/>
        <v>106</v>
      </c>
      <c r="J22" s="8" t="s">
        <v>92</v>
      </c>
      <c r="N22" s="1"/>
    </row>
    <row r="23" spans="1:14" s="2" customFormat="1">
      <c r="A23" s="7">
        <f t="shared" si="1"/>
        <v>20</v>
      </c>
      <c r="B23" s="8" t="s">
        <v>93</v>
      </c>
      <c r="C23" s="8" t="s">
        <v>94</v>
      </c>
      <c r="D23" s="8" t="s">
        <v>95</v>
      </c>
      <c r="E23" s="9" t="s">
        <v>13</v>
      </c>
      <c r="F23" s="8" t="s">
        <v>96</v>
      </c>
      <c r="G23" s="8">
        <v>3</v>
      </c>
      <c r="H23" s="10">
        <f>VLOOKUP(F23,'[1]AMRUTANJAN HEALTH CARE'!$C$2:$D$116,2,FALSE)</f>
        <v>53</v>
      </c>
      <c r="I23" s="10">
        <f t="shared" si="0"/>
        <v>159</v>
      </c>
      <c r="J23" s="8" t="s">
        <v>97</v>
      </c>
      <c r="N23" s="1"/>
    </row>
    <row r="24" spans="1:14" s="2" customFormat="1">
      <c r="A24" s="7">
        <f t="shared" si="1"/>
        <v>21</v>
      </c>
      <c r="B24" s="8" t="s">
        <v>93</v>
      </c>
      <c r="C24" s="8" t="s">
        <v>98</v>
      </c>
      <c r="D24" s="8" t="s">
        <v>99</v>
      </c>
      <c r="E24" s="9" t="s">
        <v>13</v>
      </c>
      <c r="F24" s="8" t="s">
        <v>100</v>
      </c>
      <c r="G24" s="8">
        <v>1</v>
      </c>
      <c r="H24" s="10">
        <f>VLOOKUP(F24,'[1]AMRUTANJAN HEALTH CARE'!$C$2:$D$116,2,FALSE)</f>
        <v>53</v>
      </c>
      <c r="I24" s="10">
        <f t="shared" si="0"/>
        <v>53</v>
      </c>
      <c r="J24" s="8" t="s">
        <v>101</v>
      </c>
      <c r="N24" s="1"/>
    </row>
    <row r="25" spans="1:14" s="2" customFormat="1">
      <c r="A25" s="7">
        <f t="shared" si="1"/>
        <v>22</v>
      </c>
      <c r="B25" s="8" t="s">
        <v>93</v>
      </c>
      <c r="C25" s="8" t="s">
        <v>102</v>
      </c>
      <c r="D25" s="8" t="s">
        <v>103</v>
      </c>
      <c r="E25" s="9" t="s">
        <v>13</v>
      </c>
      <c r="F25" s="8" t="s">
        <v>104</v>
      </c>
      <c r="G25" s="8">
        <v>2</v>
      </c>
      <c r="H25" s="10">
        <f>VLOOKUP(F25,'[1]AMRUTANJAN HEALTH CARE'!$C$2:$D$116,2,FALSE)</f>
        <v>53</v>
      </c>
      <c r="I25" s="10">
        <f t="shared" si="0"/>
        <v>106</v>
      </c>
      <c r="J25" s="8" t="s">
        <v>105</v>
      </c>
      <c r="N25" s="1"/>
    </row>
    <row r="26" spans="1:14" s="2" customFormat="1">
      <c r="A26" s="7">
        <f t="shared" si="1"/>
        <v>23</v>
      </c>
      <c r="B26" s="8" t="s">
        <v>93</v>
      </c>
      <c r="C26" s="8" t="s">
        <v>106</v>
      </c>
      <c r="D26" s="8" t="s">
        <v>107</v>
      </c>
      <c r="E26" s="9" t="s">
        <v>13</v>
      </c>
      <c r="F26" s="8" t="s">
        <v>20</v>
      </c>
      <c r="G26" s="8">
        <v>1</v>
      </c>
      <c r="H26" s="10">
        <f>VLOOKUP(F26,'[1]AMRUTANJAN HEALTH CARE'!$C$2:$D$116,2,FALSE)</f>
        <v>53</v>
      </c>
      <c r="I26" s="10">
        <f t="shared" si="0"/>
        <v>53</v>
      </c>
      <c r="J26" s="8" t="s">
        <v>32</v>
      </c>
      <c r="N26" s="1"/>
    </row>
    <row r="27" spans="1:14" s="2" customFormat="1">
      <c r="A27" s="7">
        <f t="shared" si="1"/>
        <v>24</v>
      </c>
      <c r="B27" s="8" t="s">
        <v>108</v>
      </c>
      <c r="C27" s="8" t="s">
        <v>109</v>
      </c>
      <c r="D27" s="8" t="s">
        <v>110</v>
      </c>
      <c r="E27" s="9" t="s">
        <v>13</v>
      </c>
      <c r="F27" s="8" t="s">
        <v>111</v>
      </c>
      <c r="G27" s="8">
        <v>1</v>
      </c>
      <c r="H27" s="10">
        <f>VLOOKUP(F27,'[1]AMRUTANJAN HEALTH CARE'!$C$2:$D$116,2,FALSE)</f>
        <v>53</v>
      </c>
      <c r="I27" s="10">
        <f t="shared" si="0"/>
        <v>53</v>
      </c>
      <c r="J27" s="8" t="s">
        <v>112</v>
      </c>
      <c r="N27" s="1"/>
    </row>
    <row r="28" spans="1:14" s="2" customFormat="1">
      <c r="A28" s="22" t="s">
        <v>113</v>
      </c>
      <c r="B28" s="23"/>
      <c r="C28" s="23"/>
      <c r="D28" s="23"/>
      <c r="E28" s="23"/>
      <c r="F28" s="23"/>
      <c r="G28" s="23"/>
      <c r="H28" s="24"/>
      <c r="I28" s="6">
        <f>SUM(I4:I27)</f>
        <v>8147</v>
      </c>
      <c r="J28" s="11"/>
      <c r="N28" s="1"/>
    </row>
    <row r="29" spans="1:14" s="2" customFormat="1" ht="15.75" thickBot="1">
      <c r="A29"/>
      <c r="B29"/>
      <c r="C29"/>
      <c r="D29"/>
      <c r="E29"/>
      <c r="F29"/>
      <c r="G29" s="3">
        <f>SUM(G4:G27)</f>
        <v>132</v>
      </c>
      <c r="H29" s="5"/>
      <c r="I29" s="5"/>
      <c r="J29"/>
      <c r="N29" s="1"/>
    </row>
    <row r="30" spans="1:14" ht="15" customHeight="1">
      <c r="A30" s="19" t="s">
        <v>3</v>
      </c>
      <c r="B30" s="20"/>
      <c r="C30" s="20"/>
      <c r="D30" s="20"/>
      <c r="E30" s="20"/>
      <c r="F30" s="20"/>
      <c r="G30" s="20"/>
      <c r="H30" s="20"/>
      <c r="I30" s="21"/>
    </row>
    <row r="31" spans="1:14" ht="15" customHeight="1">
      <c r="A31" s="12" t="s">
        <v>22</v>
      </c>
      <c r="B31" s="13"/>
      <c r="C31" s="13"/>
      <c r="D31" s="13"/>
      <c r="E31" s="13"/>
      <c r="F31" s="13"/>
      <c r="G31" s="13"/>
      <c r="H31" s="13"/>
      <c r="I31" s="14"/>
    </row>
    <row r="32" spans="1:14" ht="30" customHeight="1" thickBot="1">
      <c r="A32" s="15" t="s">
        <v>4</v>
      </c>
      <c r="B32" s="16"/>
      <c r="C32" s="16"/>
      <c r="D32" s="16"/>
      <c r="E32" s="16"/>
      <c r="F32" s="16"/>
      <c r="G32" s="16"/>
      <c r="H32" s="16"/>
      <c r="I32" s="17"/>
    </row>
  </sheetData>
  <mergeCells count="8">
    <mergeCell ref="A31:I31"/>
    <mergeCell ref="A32:I32"/>
    <mergeCell ref="A2:F2"/>
    <mergeCell ref="G1:I1"/>
    <mergeCell ref="G2:I2"/>
    <mergeCell ref="A1:F1"/>
    <mergeCell ref="A30:I30"/>
    <mergeCell ref="A28:H28"/>
  </mergeCells>
  <conditionalFormatting sqref="C3:C29">
    <cfRule type="duplicateValues" dxfId="0" priority="3"/>
  </conditionalFormatting>
  <pageMargins left="0.51181102362204722" right="0.33" top="0.56999999999999995" bottom="0.44" header="0.19" footer="0.23"/>
  <pageSetup paperSize="9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2024-06-12T15:00:16Z</cp:lastPrinted>
  <dcterms:created xsi:type="dcterms:W3CDTF">2023-06-13T11:10:02Z</dcterms:created>
  <dcterms:modified xsi:type="dcterms:W3CDTF">2024-06-12T15:00:18Z</dcterms:modified>
</cp:coreProperties>
</file>