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24" i="1"/>
  <c r="N14"/>
  <c r="N5"/>
  <c r="N6"/>
  <c r="N7"/>
  <c r="N8"/>
  <c r="N9"/>
  <c r="N10"/>
  <c r="N11"/>
  <c r="N12"/>
  <c r="N13"/>
  <c r="N15"/>
  <c r="N16"/>
  <c r="N17"/>
  <c r="N18"/>
  <c r="N19"/>
  <c r="N20"/>
  <c r="N21"/>
  <c r="N22"/>
  <c r="N23"/>
  <c r="N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K4"/>
  <c r="L4"/>
  <c r="J7"/>
  <c r="J15"/>
  <c r="J17"/>
</calcChain>
</file>

<file path=xl/sharedStrings.xml><?xml version="1.0" encoding="utf-8"?>
<sst xmlns="http://schemas.openxmlformats.org/spreadsheetml/2006/main" count="141" uniqueCount="87">
  <si>
    <t>Invoice
PRAGATI LOGISTICS,SAMANTA SAHI KHUNTIA LANE,8984191006
GST :21AGHPB9356M1Z9</t>
  </si>
  <si>
    <t>DATE</t>
  </si>
  <si>
    <t xml:space="preserve">PRODUCT </t>
  </si>
  <si>
    <t>CASE</t>
  </si>
  <si>
    <t>RATE</t>
  </si>
  <si>
    <t>Ham.</t>
  </si>
  <si>
    <t>LR</t>
  </si>
  <si>
    <t>AMOUNT</t>
  </si>
  <si>
    <t>04/9/2022</t>
  </si>
  <si>
    <t>730</t>
  </si>
  <si>
    <t>PAN MASALA</t>
  </si>
  <si>
    <t>722</t>
  </si>
  <si>
    <t>09/9/2022</t>
  </si>
  <si>
    <t>751</t>
  </si>
  <si>
    <t>10/9/2022</t>
  </si>
  <si>
    <t>760</t>
  </si>
  <si>
    <t>13/9/2022</t>
  </si>
  <si>
    <t>769</t>
  </si>
  <si>
    <t>771</t>
  </si>
  <si>
    <t>17/9/2022</t>
  </si>
  <si>
    <t>788</t>
  </si>
  <si>
    <t>18/9/2022</t>
  </si>
  <si>
    <t>87</t>
  </si>
  <si>
    <t>19/9/2022</t>
  </si>
  <si>
    <t>792</t>
  </si>
  <si>
    <t>20/9/2022</t>
  </si>
  <si>
    <t>23</t>
  </si>
  <si>
    <t>CHOCOLATE</t>
  </si>
  <si>
    <t>21/9/2022</t>
  </si>
  <si>
    <t>18</t>
  </si>
  <si>
    <t>SOAP</t>
  </si>
  <si>
    <t>798</t>
  </si>
  <si>
    <t>22/9/2022</t>
  </si>
  <si>
    <t>808</t>
  </si>
  <si>
    <t>26/9/2022</t>
  </si>
  <si>
    <t>817</t>
  </si>
  <si>
    <t>816</t>
  </si>
  <si>
    <t>818</t>
  </si>
  <si>
    <t>28/9/2022</t>
  </si>
  <si>
    <t>833</t>
  </si>
  <si>
    <t>30/9/2022</t>
  </si>
  <si>
    <t>835</t>
  </si>
  <si>
    <t>839</t>
  </si>
  <si>
    <t>838</t>
  </si>
  <si>
    <t>GST to be paid by Consignor under Reverse Charge Mechanism (RCM) as per GST</t>
  </si>
  <si>
    <t>Declaration � Kindly verify and confirm before 10/20/2022 00:00:00</t>
  </si>
  <si>
    <t>Thanking you for your business.
PRAGATI LOGISTICS</t>
  </si>
  <si>
    <t>SL.</t>
  </si>
  <si>
    <t>PL/JA/15688</t>
  </si>
  <si>
    <t>PL/JA/15708</t>
  </si>
  <si>
    <t>PL/JA/16232</t>
  </si>
  <si>
    <t>PL/JA/16356</t>
  </si>
  <si>
    <t>PL/JA/16570</t>
  </si>
  <si>
    <t>PL/JA/16579</t>
  </si>
  <si>
    <t>PL/JA/17042</t>
  </si>
  <si>
    <t>PL/JA/17034</t>
  </si>
  <si>
    <t>PL/JA/17155</t>
  </si>
  <si>
    <t>PL/JA/17251</t>
  </si>
  <si>
    <t>PL/JA/17359</t>
  </si>
  <si>
    <t>PL/JA/17347</t>
  </si>
  <si>
    <t>PL/JA/17553</t>
  </si>
  <si>
    <t>PL/JA/17986</t>
  </si>
  <si>
    <t>PL/JA/17859</t>
  </si>
  <si>
    <t>PL/JA/18187</t>
  </si>
  <si>
    <t>PL/JA/18160</t>
  </si>
  <si>
    <t>PL/JA/18340</t>
  </si>
  <si>
    <t>PL/JA/18435</t>
  </si>
  <si>
    <t>PL/JA/18622</t>
  </si>
  <si>
    <t>Inv</t>
  </si>
  <si>
    <t>JODA</t>
  </si>
  <si>
    <t>BALASORE</t>
  </si>
  <si>
    <t>SORO</t>
  </si>
  <si>
    <t>NAYAGARH</t>
  </si>
  <si>
    <t>JALESWAR</t>
  </si>
  <si>
    <t>KEONJHAR</t>
  </si>
  <si>
    <t>BARIPADA</t>
  </si>
  <si>
    <t>UMERKOT</t>
  </si>
  <si>
    <t>JATNI</t>
  </si>
  <si>
    <t>CTC</t>
  </si>
  <si>
    <t>FROM</t>
  </si>
  <si>
    <t>TO</t>
  </si>
  <si>
    <t>AYURV.MEDICINE</t>
  </si>
  <si>
    <t>WEIGHT</t>
  </si>
  <si>
    <t xml:space="preserve">TO, 
MOUMITA TRADINGS
Address:JAGATPUR KENDRAPPARA ROAD,9437128776
GST No:21AHDPB3099G1ZS
</t>
  </si>
  <si>
    <t>DD</t>
  </si>
  <si>
    <t>(RUPEES NINETEEN THOSUAND NINE HUNDRED NINETY SEVEN ONLY)</t>
  </si>
  <si>
    <t>Bill Date:09/30/2022
Bill #:Inv-24071/22-23
TotalAmount:19997.00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</si>
</sst>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866775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905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2/AUGUST%202022/MOUMITA%20TRADING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G4" t="str">
            <v>PAN MASALA</v>
          </cell>
          <cell r="H4">
            <v>10</v>
          </cell>
          <cell r="J4">
            <v>150</v>
          </cell>
        </row>
        <row r="5">
          <cell r="G5" t="str">
            <v>PAN MASALA</v>
          </cell>
          <cell r="H5">
            <v>7</v>
          </cell>
          <cell r="J5">
            <v>120</v>
          </cell>
        </row>
        <row r="6">
          <cell r="G6" t="str">
            <v>CANDY JAR</v>
          </cell>
          <cell r="H6">
            <v>4</v>
          </cell>
          <cell r="J6">
            <v>40</v>
          </cell>
        </row>
        <row r="7">
          <cell r="G7" t="str">
            <v>PAN MASALA</v>
          </cell>
          <cell r="H7">
            <v>4</v>
          </cell>
          <cell r="J7">
            <v>200</v>
          </cell>
        </row>
        <row r="8">
          <cell r="G8" t="str">
            <v>PAN MASALA</v>
          </cell>
          <cell r="H8">
            <v>4</v>
          </cell>
          <cell r="J8">
            <v>200</v>
          </cell>
        </row>
        <row r="9">
          <cell r="G9" t="str">
            <v>PAN MASALA</v>
          </cell>
          <cell r="H9">
            <v>1</v>
          </cell>
          <cell r="J9">
            <v>150</v>
          </cell>
        </row>
        <row r="10">
          <cell r="G10" t="str">
            <v>AYURVEDIC MEDICINE</v>
          </cell>
          <cell r="H10">
            <v>5</v>
          </cell>
          <cell r="J10">
            <v>100</v>
          </cell>
        </row>
        <row r="11">
          <cell r="G11" t="str">
            <v>PAN MASALA</v>
          </cell>
          <cell r="H11">
            <v>8</v>
          </cell>
          <cell r="J11">
            <v>150</v>
          </cell>
        </row>
        <row r="12">
          <cell r="G12" t="str">
            <v>PAN MASALA</v>
          </cell>
          <cell r="H12">
            <v>3</v>
          </cell>
          <cell r="J12">
            <v>150</v>
          </cell>
        </row>
        <row r="13">
          <cell r="G13" t="str">
            <v>PAN MASALA</v>
          </cell>
          <cell r="H13">
            <v>3</v>
          </cell>
          <cell r="J13">
            <v>170</v>
          </cell>
        </row>
        <row r="14">
          <cell r="G14" t="str">
            <v>PAN MASALA</v>
          </cell>
          <cell r="H14">
            <v>7</v>
          </cell>
          <cell r="J14">
            <v>200</v>
          </cell>
        </row>
        <row r="15">
          <cell r="G15" t="str">
            <v>PAN MASALA</v>
          </cell>
          <cell r="H15">
            <v>3</v>
          </cell>
          <cell r="J15">
            <v>200</v>
          </cell>
        </row>
        <row r="16">
          <cell r="G16" t="str">
            <v>SOAP</v>
          </cell>
          <cell r="H16">
            <v>20</v>
          </cell>
          <cell r="I16">
            <v>228</v>
          </cell>
          <cell r="J16">
            <v>3</v>
          </cell>
        </row>
        <row r="17">
          <cell r="G17" t="str">
            <v>PAN MASALA</v>
          </cell>
          <cell r="H17">
            <v>4</v>
          </cell>
          <cell r="J17">
            <v>150</v>
          </cell>
        </row>
        <row r="18">
          <cell r="G18" t="str">
            <v>PAN MASALA</v>
          </cell>
          <cell r="H18">
            <v>2</v>
          </cell>
          <cell r="J18">
            <v>150</v>
          </cell>
        </row>
        <row r="19">
          <cell r="G19" t="str">
            <v>PAN MASALA</v>
          </cell>
          <cell r="H19">
            <v>3</v>
          </cell>
          <cell r="J19">
            <v>200</v>
          </cell>
        </row>
        <row r="20">
          <cell r="G20" t="str">
            <v>PAN MASALA</v>
          </cell>
          <cell r="H20">
            <v>6</v>
          </cell>
          <cell r="J20">
            <v>150</v>
          </cell>
        </row>
        <row r="21">
          <cell r="G21" t="str">
            <v>PAN MASALA</v>
          </cell>
          <cell r="H21">
            <v>6</v>
          </cell>
          <cell r="J21">
            <v>150</v>
          </cell>
        </row>
        <row r="22">
          <cell r="G22" t="str">
            <v>PAN MASALA</v>
          </cell>
          <cell r="H22">
            <v>5</v>
          </cell>
          <cell r="J22">
            <v>150</v>
          </cell>
        </row>
        <row r="23">
          <cell r="G23" t="str">
            <v>PAN MASALA</v>
          </cell>
          <cell r="H23">
            <v>6</v>
          </cell>
          <cell r="J23">
            <v>200</v>
          </cell>
        </row>
        <row r="24">
          <cell r="G24" t="str">
            <v>PAN MASALA</v>
          </cell>
          <cell r="H24">
            <v>6</v>
          </cell>
          <cell r="J24">
            <v>170</v>
          </cell>
        </row>
        <row r="25">
          <cell r="G25" t="str">
            <v>PAN MASALA</v>
          </cell>
          <cell r="H25">
            <v>2</v>
          </cell>
          <cell r="J25">
            <v>150</v>
          </cell>
        </row>
        <row r="26">
          <cell r="G26" t="str">
            <v>PAN MASALA</v>
          </cell>
          <cell r="H26">
            <v>5</v>
          </cell>
          <cell r="J26">
            <v>175</v>
          </cell>
        </row>
        <row r="27">
          <cell r="G27" t="str">
            <v>PAN MASALA</v>
          </cell>
          <cell r="H27">
            <v>5</v>
          </cell>
          <cell r="J27">
            <v>150</v>
          </cell>
        </row>
        <row r="28">
          <cell r="G28" t="str">
            <v>PAN MASALA</v>
          </cell>
          <cell r="H28">
            <v>2</v>
          </cell>
          <cell r="J28">
            <v>150</v>
          </cell>
        </row>
        <row r="29">
          <cell r="G29" t="str">
            <v>PAN MASALA</v>
          </cell>
          <cell r="H29">
            <v>7</v>
          </cell>
          <cell r="J29">
            <v>150</v>
          </cell>
        </row>
        <row r="30">
          <cell r="G30" t="str">
            <v>PAN MASALA</v>
          </cell>
          <cell r="H30">
            <v>5</v>
          </cell>
          <cell r="J30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workbookViewId="0">
      <selection activeCell="K2" sqref="K2:N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4" style="1" bestFit="1" customWidth="1"/>
    <col min="5" max="5" width="5.7109375" style="1" customWidth="1"/>
    <col min="6" max="6" width="11" style="1" bestFit="1" customWidth="1"/>
    <col min="7" max="7" width="13.28515625" style="1" customWidth="1"/>
    <col min="8" max="8" width="5.42578125" style="1" bestFit="1" customWidth="1"/>
    <col min="9" max="9" width="6" style="1" bestFit="1" customWidth="1"/>
    <col min="10" max="10" width="5.42578125" style="1" bestFit="1" customWidth="1"/>
    <col min="11" max="12" width="6.5703125" style="1" bestFit="1" customWidth="1"/>
    <col min="13" max="13" width="5.5703125" style="1" bestFit="1" customWidth="1"/>
    <col min="14" max="14" width="9.42578125" style="1" bestFit="1" customWidth="1"/>
    <col min="15" max="16384" width="9.140625" style="1"/>
  </cols>
  <sheetData>
    <row r="1" spans="1:14" ht="90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12" t="s">
        <v>0</v>
      </c>
      <c r="L1" s="13"/>
      <c r="M1" s="13"/>
      <c r="N1" s="14"/>
    </row>
    <row r="2" spans="1:14" ht="66.75" customHeight="1">
      <c r="A2" s="23" t="s">
        <v>83</v>
      </c>
      <c r="B2" s="24"/>
      <c r="C2" s="24"/>
      <c r="D2" s="24"/>
      <c r="E2" s="24"/>
      <c r="F2" s="24"/>
      <c r="G2" s="25"/>
      <c r="H2" s="22"/>
      <c r="I2" s="22"/>
      <c r="J2" s="22"/>
      <c r="K2" s="12" t="s">
        <v>86</v>
      </c>
      <c r="L2" s="13"/>
      <c r="M2" s="13"/>
      <c r="N2" s="14"/>
    </row>
    <row r="3" spans="1:14" s="7" customFormat="1" ht="30">
      <c r="A3" s="6" t="s">
        <v>47</v>
      </c>
      <c r="B3" s="6" t="s">
        <v>1</v>
      </c>
      <c r="C3" s="6" t="s">
        <v>6</v>
      </c>
      <c r="D3" s="6" t="s">
        <v>68</v>
      </c>
      <c r="E3" s="11" t="s">
        <v>79</v>
      </c>
      <c r="F3" s="6" t="s">
        <v>80</v>
      </c>
      <c r="G3" s="6" t="s">
        <v>2</v>
      </c>
      <c r="H3" s="6" t="s">
        <v>3</v>
      </c>
      <c r="I3" s="6" t="s">
        <v>82</v>
      </c>
      <c r="J3" s="6" t="s">
        <v>4</v>
      </c>
      <c r="K3" s="6" t="s">
        <v>5</v>
      </c>
      <c r="L3" s="6" t="s">
        <v>84</v>
      </c>
      <c r="M3" s="6" t="s">
        <v>6</v>
      </c>
      <c r="N3" s="6" t="s">
        <v>7</v>
      </c>
    </row>
    <row r="4" spans="1:14">
      <c r="A4" s="2">
        <v>1</v>
      </c>
      <c r="B4" s="19" t="s">
        <v>8</v>
      </c>
      <c r="C4" s="19" t="s">
        <v>48</v>
      </c>
      <c r="D4" s="19" t="s">
        <v>9</v>
      </c>
      <c r="E4" s="21" t="s">
        <v>78</v>
      </c>
      <c r="F4" s="2" t="s">
        <v>69</v>
      </c>
      <c r="G4" s="2" t="s">
        <v>10</v>
      </c>
      <c r="H4" s="2">
        <v>2</v>
      </c>
      <c r="I4" s="2"/>
      <c r="J4" s="2">
        <v>175</v>
      </c>
      <c r="K4" s="3">
        <f>H4*2</f>
        <v>4</v>
      </c>
      <c r="L4" s="3">
        <f>H4*12</f>
        <v>24</v>
      </c>
      <c r="M4" s="20">
        <v>50</v>
      </c>
      <c r="N4" s="20">
        <f>H4*J4+K4+L4+M4</f>
        <v>428</v>
      </c>
    </row>
    <row r="5" spans="1:14">
      <c r="A5" s="2">
        <v>2</v>
      </c>
      <c r="B5" s="19" t="s">
        <v>8</v>
      </c>
      <c r="C5" s="19" t="s">
        <v>49</v>
      </c>
      <c r="D5" s="19" t="s">
        <v>11</v>
      </c>
      <c r="E5" s="8" t="s">
        <v>78</v>
      </c>
      <c r="F5" s="2" t="s">
        <v>70</v>
      </c>
      <c r="G5" s="2" t="s">
        <v>10</v>
      </c>
      <c r="H5" s="2">
        <v>6</v>
      </c>
      <c r="I5" s="2"/>
      <c r="J5" s="2">
        <v>150</v>
      </c>
      <c r="K5" s="3">
        <f t="shared" ref="K5:K23" si="0">H5*2</f>
        <v>12</v>
      </c>
      <c r="L5" s="3">
        <f t="shared" ref="L5:L23" si="1">H5*12</f>
        <v>72</v>
      </c>
      <c r="M5" s="20">
        <v>50</v>
      </c>
      <c r="N5" s="3">
        <f t="shared" ref="N5:N23" si="2">H5*J5+K5+L5+M5</f>
        <v>1034</v>
      </c>
    </row>
    <row r="6" spans="1:14">
      <c r="A6" s="2">
        <v>3</v>
      </c>
      <c r="B6" s="19" t="s">
        <v>12</v>
      </c>
      <c r="C6" s="19" t="s">
        <v>50</v>
      </c>
      <c r="D6" s="19" t="s">
        <v>13</v>
      </c>
      <c r="E6" s="8" t="s">
        <v>78</v>
      </c>
      <c r="F6" s="2" t="s">
        <v>70</v>
      </c>
      <c r="G6" s="2" t="s">
        <v>10</v>
      </c>
      <c r="H6" s="2">
        <v>6</v>
      </c>
      <c r="I6" s="2"/>
      <c r="J6" s="2">
        <v>150</v>
      </c>
      <c r="K6" s="3">
        <f t="shared" si="0"/>
        <v>12</v>
      </c>
      <c r="L6" s="3">
        <f t="shared" si="1"/>
        <v>72</v>
      </c>
      <c r="M6" s="20">
        <v>50</v>
      </c>
      <c r="N6" s="3">
        <f t="shared" si="2"/>
        <v>1034</v>
      </c>
    </row>
    <row r="7" spans="1:14">
      <c r="A7" s="2">
        <v>4</v>
      </c>
      <c r="B7" s="19" t="s">
        <v>14</v>
      </c>
      <c r="C7" s="19" t="s">
        <v>51</v>
      </c>
      <c r="D7" s="19" t="s">
        <v>15</v>
      </c>
      <c r="E7" s="8" t="s">
        <v>78</v>
      </c>
      <c r="F7" s="2" t="s">
        <v>71</v>
      </c>
      <c r="G7" s="2" t="s">
        <v>10</v>
      </c>
      <c r="H7" s="2">
        <v>2</v>
      </c>
      <c r="I7" s="2"/>
      <c r="J7" s="2">
        <f>VLOOKUP(F7,[1]Invoice!$G$4:$J$30,4)</f>
        <v>150</v>
      </c>
      <c r="K7" s="3">
        <f t="shared" si="0"/>
        <v>4</v>
      </c>
      <c r="L7" s="3">
        <f t="shared" si="1"/>
        <v>24</v>
      </c>
      <c r="M7" s="3">
        <v>50</v>
      </c>
      <c r="N7" s="3">
        <f t="shared" si="2"/>
        <v>378</v>
      </c>
    </row>
    <row r="8" spans="1:14">
      <c r="A8" s="2">
        <v>5</v>
      </c>
      <c r="B8" s="19" t="s">
        <v>16</v>
      </c>
      <c r="C8" s="19" t="s">
        <v>52</v>
      </c>
      <c r="D8" s="19" t="s">
        <v>17</v>
      </c>
      <c r="E8" s="8" t="s">
        <v>78</v>
      </c>
      <c r="F8" s="2" t="s">
        <v>72</v>
      </c>
      <c r="G8" s="2" t="s">
        <v>10</v>
      </c>
      <c r="H8" s="2">
        <v>15</v>
      </c>
      <c r="I8" s="2"/>
      <c r="J8" s="2">
        <v>150</v>
      </c>
      <c r="K8" s="3">
        <f t="shared" si="0"/>
        <v>30</v>
      </c>
      <c r="L8" s="3">
        <f t="shared" si="1"/>
        <v>180</v>
      </c>
      <c r="M8" s="3">
        <v>50</v>
      </c>
      <c r="N8" s="3">
        <f t="shared" si="2"/>
        <v>2510</v>
      </c>
    </row>
    <row r="9" spans="1:14">
      <c r="A9" s="2">
        <v>6</v>
      </c>
      <c r="B9" s="19" t="s">
        <v>16</v>
      </c>
      <c r="C9" s="19" t="s">
        <v>53</v>
      </c>
      <c r="D9" s="19" t="s">
        <v>18</v>
      </c>
      <c r="E9" s="8" t="s">
        <v>78</v>
      </c>
      <c r="F9" s="2" t="s">
        <v>73</v>
      </c>
      <c r="G9" s="2" t="s">
        <v>10</v>
      </c>
      <c r="H9" s="2">
        <v>2</v>
      </c>
      <c r="I9" s="2"/>
      <c r="J9" s="2">
        <v>150</v>
      </c>
      <c r="K9" s="3">
        <f t="shared" si="0"/>
        <v>4</v>
      </c>
      <c r="L9" s="3">
        <f t="shared" si="1"/>
        <v>24</v>
      </c>
      <c r="M9" s="3">
        <v>50</v>
      </c>
      <c r="N9" s="3">
        <f t="shared" si="2"/>
        <v>378</v>
      </c>
    </row>
    <row r="10" spans="1:14">
      <c r="A10" s="2">
        <v>7</v>
      </c>
      <c r="B10" s="19" t="s">
        <v>19</v>
      </c>
      <c r="C10" s="19" t="s">
        <v>54</v>
      </c>
      <c r="D10" s="19" t="s">
        <v>20</v>
      </c>
      <c r="E10" s="8" t="s">
        <v>78</v>
      </c>
      <c r="F10" s="2" t="s">
        <v>69</v>
      </c>
      <c r="G10" s="2" t="s">
        <v>10</v>
      </c>
      <c r="H10" s="2">
        <v>3</v>
      </c>
      <c r="I10" s="2"/>
      <c r="J10" s="2">
        <v>175</v>
      </c>
      <c r="K10" s="3">
        <f t="shared" si="0"/>
        <v>6</v>
      </c>
      <c r="L10" s="3">
        <f t="shared" si="1"/>
        <v>36</v>
      </c>
      <c r="M10" s="3">
        <v>50</v>
      </c>
      <c r="N10" s="3">
        <f t="shared" si="2"/>
        <v>617</v>
      </c>
    </row>
    <row r="11" spans="1:14">
      <c r="A11" s="2">
        <v>8</v>
      </c>
      <c r="B11" s="19" t="s">
        <v>21</v>
      </c>
      <c r="C11" s="19" t="s">
        <v>55</v>
      </c>
      <c r="D11" s="19" t="s">
        <v>22</v>
      </c>
      <c r="E11" s="8" t="s">
        <v>78</v>
      </c>
      <c r="F11" s="2" t="s">
        <v>74</v>
      </c>
      <c r="G11" s="2" t="s">
        <v>10</v>
      </c>
      <c r="H11" s="2">
        <v>7</v>
      </c>
      <c r="I11" s="2"/>
      <c r="J11" s="2">
        <v>150</v>
      </c>
      <c r="K11" s="3">
        <f t="shared" si="0"/>
        <v>14</v>
      </c>
      <c r="L11" s="3">
        <f t="shared" si="1"/>
        <v>84</v>
      </c>
      <c r="M11" s="3">
        <v>50</v>
      </c>
      <c r="N11" s="3">
        <f t="shared" si="2"/>
        <v>1198</v>
      </c>
    </row>
    <row r="12" spans="1:14" ht="15" customHeight="1">
      <c r="A12" s="2">
        <v>9</v>
      </c>
      <c r="B12" s="19" t="s">
        <v>23</v>
      </c>
      <c r="C12" s="19" t="s">
        <v>56</v>
      </c>
      <c r="D12" s="19" t="s">
        <v>24</v>
      </c>
      <c r="E12" s="8" t="s">
        <v>78</v>
      </c>
      <c r="F12" s="2" t="s">
        <v>74</v>
      </c>
      <c r="G12" s="8" t="s">
        <v>81</v>
      </c>
      <c r="H12" s="2">
        <v>1</v>
      </c>
      <c r="I12" s="2"/>
      <c r="J12" s="2">
        <v>60</v>
      </c>
      <c r="K12" s="3">
        <f t="shared" si="0"/>
        <v>2</v>
      </c>
      <c r="L12" s="3">
        <f t="shared" si="1"/>
        <v>12</v>
      </c>
      <c r="M12" s="3">
        <v>50</v>
      </c>
      <c r="N12" s="3">
        <f t="shared" si="2"/>
        <v>124</v>
      </c>
    </row>
    <row r="13" spans="1:14">
      <c r="A13" s="2">
        <v>10</v>
      </c>
      <c r="B13" s="19" t="s">
        <v>25</v>
      </c>
      <c r="C13" s="19" t="s">
        <v>57</v>
      </c>
      <c r="D13" s="19" t="s">
        <v>26</v>
      </c>
      <c r="E13" s="8" t="s">
        <v>78</v>
      </c>
      <c r="F13" s="2" t="s">
        <v>75</v>
      </c>
      <c r="G13" s="2" t="s">
        <v>27</v>
      </c>
      <c r="H13" s="2">
        <v>10</v>
      </c>
      <c r="I13" s="2"/>
      <c r="J13" s="2">
        <v>80</v>
      </c>
      <c r="K13" s="3">
        <f t="shared" si="0"/>
        <v>20</v>
      </c>
      <c r="L13" s="3">
        <f t="shared" si="1"/>
        <v>120</v>
      </c>
      <c r="M13" s="3">
        <v>50</v>
      </c>
      <c r="N13" s="3">
        <f t="shared" si="2"/>
        <v>990</v>
      </c>
    </row>
    <row r="14" spans="1:14">
      <c r="A14" s="2">
        <v>11</v>
      </c>
      <c r="B14" s="19" t="s">
        <v>28</v>
      </c>
      <c r="C14" s="19" t="s">
        <v>58</v>
      </c>
      <c r="D14" s="19" t="s">
        <v>29</v>
      </c>
      <c r="E14" s="8" t="s">
        <v>78</v>
      </c>
      <c r="F14" s="2" t="s">
        <v>76</v>
      </c>
      <c r="G14" s="2" t="s">
        <v>30</v>
      </c>
      <c r="H14" s="2">
        <v>60</v>
      </c>
      <c r="I14" s="2">
        <v>684</v>
      </c>
      <c r="J14" s="10">
        <v>4.5</v>
      </c>
      <c r="K14" s="3">
        <f t="shared" si="0"/>
        <v>120</v>
      </c>
      <c r="L14" s="3">
        <f t="shared" si="1"/>
        <v>720</v>
      </c>
      <c r="M14" s="3">
        <v>50</v>
      </c>
      <c r="N14" s="3">
        <f>I14*J14+K14+L14+M14</f>
        <v>3968</v>
      </c>
    </row>
    <row r="15" spans="1:14">
      <c r="A15" s="2">
        <v>12</v>
      </c>
      <c r="B15" s="19" t="s">
        <v>28</v>
      </c>
      <c r="C15" s="19" t="s">
        <v>59</v>
      </c>
      <c r="D15" s="19" t="s">
        <v>31</v>
      </c>
      <c r="E15" s="8" t="s">
        <v>78</v>
      </c>
      <c r="F15" s="2" t="s">
        <v>71</v>
      </c>
      <c r="G15" s="2" t="s">
        <v>10</v>
      </c>
      <c r="H15" s="2">
        <v>2</v>
      </c>
      <c r="I15" s="2"/>
      <c r="J15" s="2">
        <f>VLOOKUP(F15,[1]Invoice!$G$4:$J$30,4)</f>
        <v>150</v>
      </c>
      <c r="K15" s="3">
        <f t="shared" si="0"/>
        <v>4</v>
      </c>
      <c r="L15" s="3">
        <f t="shared" si="1"/>
        <v>24</v>
      </c>
      <c r="M15" s="3">
        <v>50</v>
      </c>
      <c r="N15" s="3">
        <f t="shared" si="2"/>
        <v>378</v>
      </c>
    </row>
    <row r="16" spans="1:14">
      <c r="A16" s="2">
        <v>13</v>
      </c>
      <c r="B16" s="19" t="s">
        <v>32</v>
      </c>
      <c r="C16" s="19" t="s">
        <v>60</v>
      </c>
      <c r="D16" s="19" t="s">
        <v>33</v>
      </c>
      <c r="E16" s="8" t="s">
        <v>78</v>
      </c>
      <c r="F16" s="2" t="s">
        <v>72</v>
      </c>
      <c r="G16" s="2" t="s">
        <v>10</v>
      </c>
      <c r="H16" s="2">
        <v>4</v>
      </c>
      <c r="I16" s="2"/>
      <c r="J16" s="2">
        <v>150</v>
      </c>
      <c r="K16" s="3">
        <f t="shared" si="0"/>
        <v>8</v>
      </c>
      <c r="L16" s="3">
        <f t="shared" si="1"/>
        <v>48</v>
      </c>
      <c r="M16" s="3">
        <v>50</v>
      </c>
      <c r="N16" s="3">
        <f t="shared" si="2"/>
        <v>706</v>
      </c>
    </row>
    <row r="17" spans="1:14">
      <c r="A17" s="2">
        <v>14</v>
      </c>
      <c r="B17" s="19" t="s">
        <v>34</v>
      </c>
      <c r="C17" s="19" t="s">
        <v>61</v>
      </c>
      <c r="D17" s="19" t="s">
        <v>35</v>
      </c>
      <c r="E17" s="8" t="s">
        <v>78</v>
      </c>
      <c r="F17" s="2" t="s">
        <v>71</v>
      </c>
      <c r="G17" s="2" t="s">
        <v>10</v>
      </c>
      <c r="H17" s="2">
        <v>6</v>
      </c>
      <c r="I17" s="2"/>
      <c r="J17" s="2">
        <f>VLOOKUP(F17,[1]Invoice!$G$4:$J$30,4)</f>
        <v>150</v>
      </c>
      <c r="K17" s="3">
        <f t="shared" si="0"/>
        <v>12</v>
      </c>
      <c r="L17" s="3">
        <f t="shared" si="1"/>
        <v>72</v>
      </c>
      <c r="M17" s="3">
        <v>50</v>
      </c>
      <c r="N17" s="3">
        <f t="shared" si="2"/>
        <v>1034</v>
      </c>
    </row>
    <row r="18" spans="1:14">
      <c r="A18" s="2">
        <v>15</v>
      </c>
      <c r="B18" s="19" t="s">
        <v>34</v>
      </c>
      <c r="C18" s="19" t="s">
        <v>62</v>
      </c>
      <c r="D18" s="19" t="s">
        <v>36</v>
      </c>
      <c r="E18" s="8" t="s">
        <v>78</v>
      </c>
      <c r="F18" s="2" t="s">
        <v>75</v>
      </c>
      <c r="G18" s="2" t="s">
        <v>10</v>
      </c>
      <c r="H18" s="2">
        <v>6</v>
      </c>
      <c r="I18" s="2"/>
      <c r="J18" s="2">
        <v>150</v>
      </c>
      <c r="K18" s="3">
        <f t="shared" si="0"/>
        <v>12</v>
      </c>
      <c r="L18" s="3">
        <f t="shared" si="1"/>
        <v>72</v>
      </c>
      <c r="M18" s="3">
        <v>50</v>
      </c>
      <c r="N18" s="3">
        <f t="shared" si="2"/>
        <v>1034</v>
      </c>
    </row>
    <row r="19" spans="1:14">
      <c r="A19" s="2">
        <v>16</v>
      </c>
      <c r="B19" s="19" t="s">
        <v>34</v>
      </c>
      <c r="C19" s="19" t="s">
        <v>63</v>
      </c>
      <c r="D19" s="19" t="s">
        <v>37</v>
      </c>
      <c r="E19" s="8" t="s">
        <v>78</v>
      </c>
      <c r="F19" s="2" t="s">
        <v>73</v>
      </c>
      <c r="G19" s="2" t="s">
        <v>10</v>
      </c>
      <c r="H19" s="2">
        <v>6</v>
      </c>
      <c r="I19" s="2"/>
      <c r="J19" s="2">
        <v>150</v>
      </c>
      <c r="K19" s="3">
        <f t="shared" si="0"/>
        <v>12</v>
      </c>
      <c r="L19" s="3">
        <f t="shared" si="1"/>
        <v>72</v>
      </c>
      <c r="M19" s="3">
        <v>50</v>
      </c>
      <c r="N19" s="3">
        <f t="shared" si="2"/>
        <v>1034</v>
      </c>
    </row>
    <row r="20" spans="1:14">
      <c r="A20" s="2">
        <v>17</v>
      </c>
      <c r="B20" s="19" t="s">
        <v>38</v>
      </c>
      <c r="C20" s="19" t="s">
        <v>64</v>
      </c>
      <c r="D20" s="19" t="s">
        <v>39</v>
      </c>
      <c r="E20" s="8" t="s">
        <v>78</v>
      </c>
      <c r="F20" s="2" t="s">
        <v>72</v>
      </c>
      <c r="G20" s="2" t="s">
        <v>10</v>
      </c>
      <c r="H20" s="2">
        <v>5</v>
      </c>
      <c r="I20" s="2"/>
      <c r="J20" s="2">
        <v>150</v>
      </c>
      <c r="K20" s="3">
        <f t="shared" si="0"/>
        <v>10</v>
      </c>
      <c r="L20" s="3">
        <f t="shared" si="1"/>
        <v>60</v>
      </c>
      <c r="M20" s="3">
        <v>50</v>
      </c>
      <c r="N20" s="3">
        <f t="shared" si="2"/>
        <v>870</v>
      </c>
    </row>
    <row r="21" spans="1:14">
      <c r="A21" s="2">
        <v>18</v>
      </c>
      <c r="B21" s="19" t="s">
        <v>40</v>
      </c>
      <c r="C21" s="19" t="s">
        <v>65</v>
      </c>
      <c r="D21" s="19" t="s">
        <v>41</v>
      </c>
      <c r="E21" s="8" t="s">
        <v>78</v>
      </c>
      <c r="F21" s="2" t="s">
        <v>72</v>
      </c>
      <c r="G21" s="2" t="s">
        <v>10</v>
      </c>
      <c r="H21" s="2">
        <v>5</v>
      </c>
      <c r="I21" s="2"/>
      <c r="J21" s="2">
        <v>150</v>
      </c>
      <c r="K21" s="3">
        <f t="shared" si="0"/>
        <v>10</v>
      </c>
      <c r="L21" s="3">
        <f t="shared" si="1"/>
        <v>60</v>
      </c>
      <c r="M21" s="3">
        <v>50</v>
      </c>
      <c r="N21" s="3">
        <f t="shared" si="2"/>
        <v>870</v>
      </c>
    </row>
    <row r="22" spans="1:14">
      <c r="A22" s="2">
        <v>19</v>
      </c>
      <c r="B22" s="19" t="s">
        <v>40</v>
      </c>
      <c r="C22" s="19" t="s">
        <v>66</v>
      </c>
      <c r="D22" s="19" t="s">
        <v>42</v>
      </c>
      <c r="E22" s="8" t="s">
        <v>78</v>
      </c>
      <c r="F22" s="2" t="s">
        <v>77</v>
      </c>
      <c r="G22" s="2" t="s">
        <v>10</v>
      </c>
      <c r="H22" s="2">
        <v>5</v>
      </c>
      <c r="I22" s="2"/>
      <c r="J22" s="2">
        <v>150</v>
      </c>
      <c r="K22" s="3">
        <f t="shared" si="0"/>
        <v>10</v>
      </c>
      <c r="L22" s="3">
        <f t="shared" si="1"/>
        <v>60</v>
      </c>
      <c r="M22" s="3">
        <v>50</v>
      </c>
      <c r="N22" s="3">
        <f t="shared" si="2"/>
        <v>870</v>
      </c>
    </row>
    <row r="23" spans="1:14">
      <c r="A23" s="19">
        <v>20</v>
      </c>
      <c r="B23" s="19" t="s">
        <v>40</v>
      </c>
      <c r="C23" s="19" t="s">
        <v>67</v>
      </c>
      <c r="D23" s="19" t="s">
        <v>43</v>
      </c>
      <c r="E23" s="8" t="s">
        <v>78</v>
      </c>
      <c r="F23" s="2" t="s">
        <v>74</v>
      </c>
      <c r="G23" s="2" t="s">
        <v>10</v>
      </c>
      <c r="H23" s="2">
        <v>3</v>
      </c>
      <c r="I23" s="2"/>
      <c r="J23" s="2">
        <v>150</v>
      </c>
      <c r="K23" s="3">
        <f t="shared" si="0"/>
        <v>6</v>
      </c>
      <c r="L23" s="3">
        <f t="shared" si="1"/>
        <v>36</v>
      </c>
      <c r="M23" s="3">
        <v>50</v>
      </c>
      <c r="N23" s="3">
        <f t="shared" si="2"/>
        <v>542</v>
      </c>
    </row>
    <row r="24" spans="1:14">
      <c r="A24" s="17" t="s">
        <v>85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9">
        <f>SUM(N4:N23)</f>
        <v>19997</v>
      </c>
    </row>
    <row r="25" spans="1:14" s="5" customFormat="1">
      <c r="A25" s="15" t="s">
        <v>44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4"/>
    </row>
    <row r="26" spans="1:14" s="5" customFormat="1">
      <c r="A26" s="15" t="s">
        <v>45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4"/>
    </row>
    <row r="27" spans="1:14" s="5" customFormat="1" ht="30" customHeight="1">
      <c r="A27" s="16" t="s">
        <v>46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4"/>
      <c r="N27" s="4"/>
    </row>
    <row r="28" spans="1:14" s="5" customFormat="1"/>
    <row r="29" spans="1:14" s="5" customFormat="1"/>
  </sheetData>
  <mergeCells count="76">
    <mergeCell ref="A1:G1"/>
    <mergeCell ref="A2:G2"/>
    <mergeCell ref="H1:J1"/>
    <mergeCell ref="H2:J2"/>
    <mergeCell ref="B6"/>
    <mergeCell ref="C6"/>
    <mergeCell ref="D6"/>
    <mergeCell ref="M6"/>
    <mergeCell ref="N4"/>
    <mergeCell ref="B5"/>
    <mergeCell ref="C5"/>
    <mergeCell ref="D5"/>
    <mergeCell ref="M5"/>
    <mergeCell ref="B4"/>
    <mergeCell ref="C4"/>
    <mergeCell ref="D4"/>
    <mergeCell ref="E4"/>
    <mergeCell ref="M4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B12"/>
    <mergeCell ref="C12"/>
    <mergeCell ref="D12"/>
    <mergeCell ref="B11"/>
    <mergeCell ref="C11"/>
    <mergeCell ref="D11"/>
    <mergeCell ref="B14"/>
    <mergeCell ref="C14"/>
    <mergeCell ref="D14"/>
    <mergeCell ref="B13"/>
    <mergeCell ref="C13"/>
    <mergeCell ref="D13"/>
    <mergeCell ref="B16"/>
    <mergeCell ref="C16"/>
    <mergeCell ref="D16"/>
    <mergeCell ref="B15"/>
    <mergeCell ref="C15"/>
    <mergeCell ref="D15"/>
    <mergeCell ref="B18"/>
    <mergeCell ref="C18"/>
    <mergeCell ref="D18"/>
    <mergeCell ref="B17"/>
    <mergeCell ref="C17"/>
    <mergeCell ref="D17"/>
    <mergeCell ref="B20"/>
    <mergeCell ref="C20"/>
    <mergeCell ref="D20"/>
    <mergeCell ref="B19"/>
    <mergeCell ref="C19"/>
    <mergeCell ref="D19"/>
    <mergeCell ref="K1:N1"/>
    <mergeCell ref="K2:N2"/>
    <mergeCell ref="A25:M25"/>
    <mergeCell ref="A26:M26"/>
    <mergeCell ref="A27:L27"/>
    <mergeCell ref="A24:M24"/>
    <mergeCell ref="A23"/>
    <mergeCell ref="B23"/>
    <mergeCell ref="C23"/>
    <mergeCell ref="D23"/>
    <mergeCell ref="B22"/>
    <mergeCell ref="C22"/>
    <mergeCell ref="D22"/>
    <mergeCell ref="B21"/>
    <mergeCell ref="C21"/>
    <mergeCell ref="D21"/>
  </mergeCells>
  <pageMargins left="0.26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2022-10-15T03:48:03Z</cp:lastPrinted>
  <dcterms:created xsi:type="dcterms:W3CDTF">2022-10-11T10:40:43Z</dcterms:created>
  <dcterms:modified xsi:type="dcterms:W3CDTF">2022-10-18T11:01:42Z</dcterms:modified>
</cp:coreProperties>
</file>