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Invoice!$A$3:$P$26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23" i="1"/>
  <c r="J21"/>
  <c r="I21"/>
  <c r="L21"/>
  <c r="J20"/>
  <c r="I20"/>
  <c r="J19"/>
  <c r="I19"/>
  <c r="L19"/>
  <c r="J18"/>
  <c r="I18"/>
  <c r="L18" s="1"/>
  <c r="A18"/>
  <c r="A19" s="1"/>
  <c r="J17"/>
  <c r="I17"/>
  <c r="L17"/>
  <c r="J16"/>
  <c r="I16"/>
  <c r="J15"/>
  <c r="I15"/>
  <c r="L15"/>
  <c r="J14"/>
  <c r="I14"/>
  <c r="A14"/>
  <c r="A15" s="1"/>
  <c r="J13"/>
  <c r="I13"/>
  <c r="L13"/>
  <c r="J12"/>
  <c r="I12"/>
  <c r="J11"/>
  <c r="I11"/>
  <c r="L11"/>
  <c r="J10"/>
  <c r="I10"/>
  <c r="J9"/>
  <c r="I9"/>
  <c r="L9"/>
  <c r="J8"/>
  <c r="I8"/>
  <c r="L8"/>
  <c r="J7"/>
  <c r="I7"/>
  <c r="L7"/>
  <c r="A7"/>
  <c r="J6"/>
  <c r="I6"/>
  <c r="J5"/>
  <c r="I5"/>
  <c r="J4"/>
  <c r="I4"/>
  <c r="L4" l="1"/>
  <c r="L6"/>
  <c r="L10"/>
  <c r="L12"/>
  <c r="L14"/>
  <c r="L20"/>
  <c r="L5"/>
  <c r="L16"/>
  <c r="L22" l="1"/>
</calcChain>
</file>

<file path=xl/sharedStrings.xml><?xml version="1.0" encoding="utf-8"?>
<sst xmlns="http://schemas.openxmlformats.org/spreadsheetml/2006/main" count="128" uniqueCount="67">
  <si>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</si>
  <si>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</si>
  <si>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</si>
  <si>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</si>
  <si>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</si>
  <si>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</si>
  <si>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</si>
  <si>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</si>
  <si>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</si>
  <si>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</si>
  <si>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</si>
  <si>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</si>
  <si>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</si>
  <si>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</si>
  <si>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</si>
  <si>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</si>
  <si>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</si>
  <si>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</si>
  <si>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</si>
  <si>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</si>
  <si>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>BARGARH</t>
  </si>
  <si>
    <t xml:space="preserve">
To, 
AMAR ENTERPRISES
Address: C/o Susanti Rout Ward no. 19 Ground floor 
Samanta Sahi, Cuttack 753001, ODISHA,9937006936
GST No: 21ALUPK0101F1ZQ
</t>
  </si>
  <si>
    <t>BALAKATI</t>
  </si>
  <si>
    <t>RAIRANGPUR</t>
  </si>
  <si>
    <t>JATNI</t>
  </si>
  <si>
    <t>SORO</t>
  </si>
  <si>
    <t>Declaration � Kindly verify and confirm before 20/01/2025</t>
  </si>
  <si>
    <t>10/12/2024</t>
  </si>
  <si>
    <t>PL/DO/17787</t>
  </si>
  <si>
    <t>539</t>
  </si>
  <si>
    <t>ITAMATI</t>
  </si>
  <si>
    <t>PL/MA/12327</t>
  </si>
  <si>
    <t>540</t>
  </si>
  <si>
    <t>13/12/2024</t>
  </si>
  <si>
    <t>PL/MA/12486</t>
  </si>
  <si>
    <t>544</t>
  </si>
  <si>
    <t>ROURKELA</t>
  </si>
  <si>
    <t>18/12/2024</t>
  </si>
  <si>
    <t>PL/DO/18216</t>
  </si>
  <si>
    <t>548</t>
  </si>
  <si>
    <t>NAYAHATA</t>
  </si>
  <si>
    <t>PL/DO/18266</t>
  </si>
  <si>
    <t>551</t>
  </si>
  <si>
    <t>PURI</t>
  </si>
  <si>
    <t>19/12/2024</t>
  </si>
  <si>
    <t>PL/DO/18340</t>
  </si>
  <si>
    <t>552</t>
  </si>
  <si>
    <t>20/12/2024</t>
  </si>
  <si>
    <t>PL/MA/12718</t>
  </si>
  <si>
    <t>555</t>
  </si>
  <si>
    <t>24/12/2024</t>
  </si>
  <si>
    <t>PL/MA/12851</t>
  </si>
  <si>
    <t>560</t>
  </si>
  <si>
    <t>27/12/2024</t>
  </si>
  <si>
    <t>PL/MA/12993</t>
  </si>
  <si>
    <t>573</t>
  </si>
  <si>
    <t>KUCHINDA</t>
  </si>
  <si>
    <t>PL/MA/12994</t>
  </si>
  <si>
    <t>566</t>
  </si>
  <si>
    <t>BHADRAK</t>
  </si>
  <si>
    <t>28/12/2024</t>
  </si>
  <si>
    <t>PL/DO/18798</t>
  </si>
  <si>
    <t>579</t>
  </si>
  <si>
    <t>PL/MA/13065</t>
  </si>
  <si>
    <t>575</t>
  </si>
  <si>
    <t>(RUPEES FIVE THOUSAND EIGHT HUNDRED TWENTY FIVE ONLY)</t>
  </si>
  <si>
    <t>Bill Date: 31/12/2024
Bill NO : 31070
Total Amount: 5825.00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</si>
</sst>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0" fillId="0" borderId="18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4" fillId="0" borderId="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4" fillId="0" borderId="23" xfId="0" applyNumberFormat="1" applyFont="1" applyBorder="1"/>
    <xf numFmtId="2" fontId="0" fillId="0" borderId="23" xfId="0" applyNumberFormat="1" applyFont="1" applyBorder="1"/>
    <xf numFmtId="0" fontId="0" fillId="0" borderId="17" xfId="0" applyNumberFormat="1" applyFont="1" applyBorder="1"/>
    <xf numFmtId="0" fontId="0" fillId="0" borderId="24" xfId="0" applyNumberFormat="1" applyFont="1" applyBorder="1"/>
    <xf numFmtId="0" fontId="0" fillId="0" borderId="25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4" fillId="0" borderId="19" xfId="0" applyNumberFormat="1" applyFont="1" applyBorder="1"/>
    <xf numFmtId="2" fontId="0" fillId="0" borderId="19" xfId="0" applyNumberFormat="1" applyFont="1" applyBorder="1"/>
    <xf numFmtId="0" fontId="0" fillId="0" borderId="8" xfId="0" applyNumberFormat="1" applyFont="1" applyBorder="1"/>
    <xf numFmtId="0" fontId="1" fillId="0" borderId="2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285749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64819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T6" sqref="T6:T7"/>
    </sheetView>
  </sheetViews>
  <sheetFormatPr defaultColWidth="9.85546875" defaultRowHeight="15"/>
  <cols>
    <col min="1" max="1" width="3.28515625" style="1" customWidth="1"/>
    <col min="2" max="2" width="10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5.140625" style="5" bestFit="1" customWidth="1"/>
    <col min="14" max="16384" width="9.85546875" style="1"/>
  </cols>
  <sheetData>
    <row r="1" spans="1:16" ht="83.25" customHeight="1" thickBot="1">
      <c r="A1" s="36"/>
      <c r="B1" s="37"/>
      <c r="C1" s="37"/>
      <c r="D1" s="37"/>
      <c r="E1" s="37"/>
      <c r="F1" s="37"/>
      <c r="G1" s="37"/>
      <c r="H1" s="37"/>
      <c r="I1" s="34" t="s">
        <v>14</v>
      </c>
      <c r="J1" s="34"/>
      <c r="K1" s="34"/>
      <c r="L1" s="34"/>
      <c r="M1" s="35"/>
    </row>
    <row r="2" spans="1:16" ht="90" customHeight="1" thickBot="1">
      <c r="A2" s="40" t="s">
        <v>21</v>
      </c>
      <c r="B2" s="41"/>
      <c r="C2" s="41"/>
      <c r="D2" s="41"/>
      <c r="E2" s="41"/>
      <c r="F2" s="41"/>
      <c r="G2" s="41"/>
      <c r="H2" s="42"/>
      <c r="I2" s="38" t="s">
        <v>66</v>
      </c>
      <c r="J2" s="38"/>
      <c r="K2" s="38"/>
      <c r="L2" s="38"/>
      <c r="M2" s="39"/>
    </row>
    <row r="3" spans="1:16" s="4" customFormat="1" ht="15.75" thickBot="1">
      <c r="A3" s="7" t="s">
        <v>5</v>
      </c>
      <c r="B3" s="8" t="s">
        <v>0</v>
      </c>
      <c r="C3" s="8" t="s">
        <v>12</v>
      </c>
      <c r="D3" s="8" t="s">
        <v>13</v>
      </c>
      <c r="E3" s="8" t="s">
        <v>6</v>
      </c>
      <c r="F3" s="8" t="s">
        <v>7</v>
      </c>
      <c r="G3" s="8" t="s">
        <v>1</v>
      </c>
      <c r="H3" s="9" t="s">
        <v>2</v>
      </c>
      <c r="I3" s="9" t="s">
        <v>8</v>
      </c>
      <c r="J3" s="9" t="s">
        <v>9</v>
      </c>
      <c r="K3" s="9" t="s">
        <v>10</v>
      </c>
      <c r="L3" s="9" t="s">
        <v>11</v>
      </c>
      <c r="M3" s="10" t="s">
        <v>15</v>
      </c>
      <c r="O3" s="1"/>
      <c r="P3" s="1"/>
    </row>
    <row r="4" spans="1:16" s="4" customFormat="1">
      <c r="A4" s="15">
        <v>1</v>
      </c>
      <c r="B4" s="16" t="s">
        <v>27</v>
      </c>
      <c r="C4" s="16" t="s">
        <v>28</v>
      </c>
      <c r="D4" s="16" t="s">
        <v>29</v>
      </c>
      <c r="E4" s="17" t="s">
        <v>16</v>
      </c>
      <c r="F4" s="16" t="s">
        <v>30</v>
      </c>
      <c r="G4" s="16">
        <v>1</v>
      </c>
      <c r="H4" s="18">
        <v>120</v>
      </c>
      <c r="I4" s="18">
        <f t="shared" ref="I4:I21" si="0">G4*1</f>
        <v>1</v>
      </c>
      <c r="J4" s="18">
        <f>G4*15</f>
        <v>15</v>
      </c>
      <c r="K4" s="18"/>
      <c r="L4" s="18">
        <f t="shared" ref="L4:L21" si="1">G4*H4+I4+J4+K4</f>
        <v>136</v>
      </c>
      <c r="M4" s="19" t="s">
        <v>19</v>
      </c>
      <c r="O4" s="1"/>
      <c r="P4" s="1"/>
    </row>
    <row r="5" spans="1:16" s="4" customFormat="1">
      <c r="A5" s="6"/>
      <c r="B5" s="2" t="s">
        <v>27</v>
      </c>
      <c r="C5" s="2" t="s">
        <v>28</v>
      </c>
      <c r="D5" s="2" t="s">
        <v>29</v>
      </c>
      <c r="E5" s="14" t="s">
        <v>16</v>
      </c>
      <c r="F5" s="2" t="s">
        <v>30</v>
      </c>
      <c r="G5" s="2">
        <v>3</v>
      </c>
      <c r="H5" s="3">
        <v>85</v>
      </c>
      <c r="I5" s="3">
        <f t="shared" si="0"/>
        <v>3</v>
      </c>
      <c r="J5" s="3">
        <f>G5*12</f>
        <v>36</v>
      </c>
      <c r="K5" s="3">
        <v>25</v>
      </c>
      <c r="L5" s="3">
        <f t="shared" si="1"/>
        <v>319</v>
      </c>
      <c r="M5" s="20" t="s">
        <v>17</v>
      </c>
      <c r="O5" s="1"/>
      <c r="P5" s="1"/>
    </row>
    <row r="6" spans="1:16" s="4" customFormat="1">
      <c r="A6" s="6">
        <v>2</v>
      </c>
      <c r="B6" s="2" t="s">
        <v>27</v>
      </c>
      <c r="C6" s="2" t="s">
        <v>31</v>
      </c>
      <c r="D6" s="2" t="s">
        <v>32</v>
      </c>
      <c r="E6" s="14" t="s">
        <v>16</v>
      </c>
      <c r="F6" s="2" t="s">
        <v>20</v>
      </c>
      <c r="G6" s="2">
        <v>4</v>
      </c>
      <c r="H6" s="3">
        <v>110</v>
      </c>
      <c r="I6" s="3">
        <f t="shared" si="0"/>
        <v>4</v>
      </c>
      <c r="J6" s="3">
        <f>G6*12</f>
        <v>48</v>
      </c>
      <c r="K6" s="3">
        <v>25</v>
      </c>
      <c r="L6" s="3">
        <f t="shared" si="1"/>
        <v>517</v>
      </c>
      <c r="M6" s="20" t="s">
        <v>17</v>
      </c>
      <c r="O6" s="1"/>
      <c r="P6" s="1"/>
    </row>
    <row r="7" spans="1:16" s="4" customFormat="1">
      <c r="A7" s="6">
        <f t="shared" ref="A7:A19" si="2">A6+1</f>
        <v>3</v>
      </c>
      <c r="B7" s="2" t="s">
        <v>33</v>
      </c>
      <c r="C7" s="2" t="s">
        <v>34</v>
      </c>
      <c r="D7" s="2" t="s">
        <v>35</v>
      </c>
      <c r="E7" s="14" t="s">
        <v>16</v>
      </c>
      <c r="F7" s="2" t="s">
        <v>36</v>
      </c>
      <c r="G7" s="2">
        <v>2</v>
      </c>
      <c r="H7" s="3">
        <v>150</v>
      </c>
      <c r="I7" s="3">
        <f t="shared" si="0"/>
        <v>2</v>
      </c>
      <c r="J7" s="3">
        <f>G7*15</f>
        <v>30</v>
      </c>
      <c r="K7" s="3"/>
      <c r="L7" s="3">
        <f t="shared" si="1"/>
        <v>332</v>
      </c>
      <c r="M7" s="20" t="s">
        <v>19</v>
      </c>
      <c r="O7" s="1"/>
      <c r="P7" s="1"/>
    </row>
    <row r="8" spans="1:16" s="4" customFormat="1">
      <c r="A8" s="6"/>
      <c r="B8" s="2" t="s">
        <v>33</v>
      </c>
      <c r="C8" s="2" t="s">
        <v>34</v>
      </c>
      <c r="D8" s="2" t="s">
        <v>35</v>
      </c>
      <c r="E8" s="14" t="s">
        <v>16</v>
      </c>
      <c r="F8" s="2" t="s">
        <v>36</v>
      </c>
      <c r="G8" s="2">
        <v>10</v>
      </c>
      <c r="H8" s="3">
        <v>50</v>
      </c>
      <c r="I8" s="3">
        <f t="shared" si="0"/>
        <v>10</v>
      </c>
      <c r="J8" s="3">
        <f>G8*6</f>
        <v>60</v>
      </c>
      <c r="K8" s="3">
        <v>25</v>
      </c>
      <c r="L8" s="3">
        <f t="shared" si="1"/>
        <v>595</v>
      </c>
      <c r="M8" s="20" t="s">
        <v>18</v>
      </c>
      <c r="O8" s="1"/>
      <c r="P8" s="1"/>
    </row>
    <row r="9" spans="1:16" s="4" customFormat="1">
      <c r="A9" s="6">
        <v>4</v>
      </c>
      <c r="B9" s="2" t="s">
        <v>37</v>
      </c>
      <c r="C9" s="2" t="s">
        <v>38</v>
      </c>
      <c r="D9" s="2" t="s">
        <v>39</v>
      </c>
      <c r="E9" s="14" t="s">
        <v>16</v>
      </c>
      <c r="F9" s="2" t="s">
        <v>40</v>
      </c>
      <c r="G9" s="2">
        <v>1</v>
      </c>
      <c r="H9" s="3">
        <v>70</v>
      </c>
      <c r="I9" s="3">
        <f t="shared" si="0"/>
        <v>1</v>
      </c>
      <c r="J9" s="3">
        <f>G9*12</f>
        <v>12</v>
      </c>
      <c r="K9" s="3"/>
      <c r="L9" s="3">
        <f t="shared" si="1"/>
        <v>83</v>
      </c>
      <c r="M9" s="20" t="s">
        <v>17</v>
      </c>
      <c r="O9" s="1"/>
      <c r="P9" s="1"/>
    </row>
    <row r="10" spans="1:16" s="4" customFormat="1">
      <c r="A10" s="6"/>
      <c r="B10" s="2" t="s">
        <v>37</v>
      </c>
      <c r="C10" s="2" t="s">
        <v>38</v>
      </c>
      <c r="D10" s="2" t="s">
        <v>39</v>
      </c>
      <c r="E10" s="14" t="s">
        <v>16</v>
      </c>
      <c r="F10" s="2" t="s">
        <v>40</v>
      </c>
      <c r="G10" s="2">
        <v>2</v>
      </c>
      <c r="H10" s="3">
        <v>40</v>
      </c>
      <c r="I10" s="3">
        <f t="shared" si="0"/>
        <v>2</v>
      </c>
      <c r="J10" s="3">
        <f>G10*6</f>
        <v>12</v>
      </c>
      <c r="K10" s="3">
        <v>25</v>
      </c>
      <c r="L10" s="3">
        <f t="shared" si="1"/>
        <v>119</v>
      </c>
      <c r="M10" s="20" t="s">
        <v>18</v>
      </c>
      <c r="O10" s="1"/>
      <c r="P10" s="1"/>
    </row>
    <row r="11" spans="1:16" s="4" customFormat="1">
      <c r="A11" s="6">
        <v>5</v>
      </c>
      <c r="B11" s="2" t="s">
        <v>37</v>
      </c>
      <c r="C11" s="2" t="s">
        <v>41</v>
      </c>
      <c r="D11" s="2" t="s">
        <v>42</v>
      </c>
      <c r="E11" s="14" t="s">
        <v>16</v>
      </c>
      <c r="F11" s="2" t="s">
        <v>43</v>
      </c>
      <c r="G11" s="2">
        <v>2</v>
      </c>
      <c r="H11" s="3">
        <v>100</v>
      </c>
      <c r="I11" s="3">
        <f t="shared" si="0"/>
        <v>2</v>
      </c>
      <c r="J11" s="3">
        <f>G11*15</f>
        <v>30</v>
      </c>
      <c r="K11" s="3"/>
      <c r="L11" s="3">
        <f t="shared" si="1"/>
        <v>232</v>
      </c>
      <c r="M11" s="20" t="s">
        <v>19</v>
      </c>
      <c r="O11" s="1"/>
      <c r="P11" s="1"/>
    </row>
    <row r="12" spans="1:16" s="4" customFormat="1">
      <c r="A12" s="6"/>
      <c r="B12" s="2" t="s">
        <v>37</v>
      </c>
      <c r="C12" s="2" t="s">
        <v>41</v>
      </c>
      <c r="D12" s="2" t="s">
        <v>42</v>
      </c>
      <c r="E12" s="14" t="s">
        <v>16</v>
      </c>
      <c r="F12" s="2" t="s">
        <v>43</v>
      </c>
      <c r="G12" s="2">
        <v>2</v>
      </c>
      <c r="H12" s="3">
        <v>40</v>
      </c>
      <c r="I12" s="3">
        <f t="shared" si="0"/>
        <v>2</v>
      </c>
      <c r="J12" s="3">
        <f>G12*6</f>
        <v>12</v>
      </c>
      <c r="K12" s="3">
        <v>25</v>
      </c>
      <c r="L12" s="3">
        <f t="shared" si="1"/>
        <v>119</v>
      </c>
      <c r="M12" s="20" t="s">
        <v>18</v>
      </c>
      <c r="O12" s="1"/>
      <c r="P12" s="1"/>
    </row>
    <row r="13" spans="1:16" s="4" customFormat="1">
      <c r="A13" s="6">
        <v>6</v>
      </c>
      <c r="B13" s="2" t="s">
        <v>44</v>
      </c>
      <c r="C13" s="2" t="s">
        <v>45</v>
      </c>
      <c r="D13" s="2" t="s">
        <v>46</v>
      </c>
      <c r="E13" s="14" t="s">
        <v>16</v>
      </c>
      <c r="F13" s="2" t="s">
        <v>24</v>
      </c>
      <c r="G13" s="2">
        <v>2</v>
      </c>
      <c r="H13" s="3">
        <v>73</v>
      </c>
      <c r="I13" s="3">
        <f t="shared" si="0"/>
        <v>2</v>
      </c>
      <c r="J13" s="3">
        <f>G13*12</f>
        <v>24</v>
      </c>
      <c r="K13" s="3">
        <v>25</v>
      </c>
      <c r="L13" s="3">
        <f t="shared" si="1"/>
        <v>197</v>
      </c>
      <c r="M13" s="20" t="s">
        <v>17</v>
      </c>
      <c r="O13" s="1"/>
      <c r="P13" s="1"/>
    </row>
    <row r="14" spans="1:16" s="4" customFormat="1">
      <c r="A14" s="6">
        <f t="shared" si="2"/>
        <v>7</v>
      </c>
      <c r="B14" s="2" t="s">
        <v>47</v>
      </c>
      <c r="C14" s="2" t="s">
        <v>48</v>
      </c>
      <c r="D14" s="2" t="s">
        <v>49</v>
      </c>
      <c r="E14" s="14" t="s">
        <v>16</v>
      </c>
      <c r="F14" s="2" t="s">
        <v>20</v>
      </c>
      <c r="G14" s="2">
        <v>2</v>
      </c>
      <c r="H14" s="3">
        <v>50</v>
      </c>
      <c r="I14" s="3">
        <f t="shared" si="0"/>
        <v>2</v>
      </c>
      <c r="J14" s="3">
        <f>G14*6</f>
        <v>12</v>
      </c>
      <c r="K14" s="3">
        <v>25</v>
      </c>
      <c r="L14" s="3">
        <f t="shared" si="1"/>
        <v>139</v>
      </c>
      <c r="M14" s="20" t="s">
        <v>18</v>
      </c>
      <c r="O14" s="1"/>
      <c r="P14" s="1"/>
    </row>
    <row r="15" spans="1:16" s="4" customFormat="1">
      <c r="A15" s="6">
        <f t="shared" si="2"/>
        <v>8</v>
      </c>
      <c r="B15" s="2" t="s">
        <v>50</v>
      </c>
      <c r="C15" s="2" t="s">
        <v>51</v>
      </c>
      <c r="D15" s="2" t="s">
        <v>52</v>
      </c>
      <c r="E15" s="14" t="s">
        <v>16</v>
      </c>
      <c r="F15" s="2" t="s">
        <v>23</v>
      </c>
      <c r="G15" s="2">
        <v>1</v>
      </c>
      <c r="H15" s="3">
        <v>150</v>
      </c>
      <c r="I15" s="3">
        <f t="shared" si="0"/>
        <v>1</v>
      </c>
      <c r="J15" s="3">
        <f>G15*15</f>
        <v>15</v>
      </c>
      <c r="K15" s="3"/>
      <c r="L15" s="3">
        <f t="shared" si="1"/>
        <v>166</v>
      </c>
      <c r="M15" s="20" t="s">
        <v>19</v>
      </c>
      <c r="O15" s="1"/>
      <c r="P15" s="1"/>
    </row>
    <row r="16" spans="1:16" s="4" customFormat="1">
      <c r="A16" s="6"/>
      <c r="B16" s="2" t="s">
        <v>50</v>
      </c>
      <c r="C16" s="2" t="s">
        <v>51</v>
      </c>
      <c r="D16" s="2" t="s">
        <v>52</v>
      </c>
      <c r="E16" s="14" t="s">
        <v>16</v>
      </c>
      <c r="F16" s="2" t="s">
        <v>23</v>
      </c>
      <c r="G16" s="2">
        <v>9</v>
      </c>
      <c r="H16" s="3">
        <v>60</v>
      </c>
      <c r="I16" s="3">
        <f t="shared" si="0"/>
        <v>9</v>
      </c>
      <c r="J16" s="3">
        <f>G16*6</f>
        <v>54</v>
      </c>
      <c r="K16" s="3">
        <v>25</v>
      </c>
      <c r="L16" s="3">
        <f t="shared" si="1"/>
        <v>628</v>
      </c>
      <c r="M16" s="20" t="s">
        <v>18</v>
      </c>
      <c r="O16" s="1"/>
      <c r="P16" s="1"/>
    </row>
    <row r="17" spans="1:16" s="4" customFormat="1">
      <c r="A17" s="6">
        <v>9</v>
      </c>
      <c r="B17" s="2" t="s">
        <v>53</v>
      </c>
      <c r="C17" s="2" t="s">
        <v>54</v>
      </c>
      <c r="D17" s="2" t="s">
        <v>55</v>
      </c>
      <c r="E17" s="14" t="s">
        <v>16</v>
      </c>
      <c r="F17" s="2" t="s">
        <v>56</v>
      </c>
      <c r="G17" s="2">
        <v>3</v>
      </c>
      <c r="H17" s="3">
        <v>75</v>
      </c>
      <c r="I17" s="3">
        <f t="shared" si="0"/>
        <v>3</v>
      </c>
      <c r="J17" s="3">
        <f>G17*6</f>
        <v>18</v>
      </c>
      <c r="K17" s="3">
        <v>25</v>
      </c>
      <c r="L17" s="3">
        <f t="shared" si="1"/>
        <v>271</v>
      </c>
      <c r="M17" s="20" t="s">
        <v>18</v>
      </c>
      <c r="O17" s="1"/>
      <c r="P17" s="1"/>
    </row>
    <row r="18" spans="1:16" s="4" customFormat="1">
      <c r="A18" s="6">
        <f t="shared" si="2"/>
        <v>10</v>
      </c>
      <c r="B18" s="2" t="s">
        <v>53</v>
      </c>
      <c r="C18" s="2" t="s">
        <v>57</v>
      </c>
      <c r="D18" s="2" t="s">
        <v>58</v>
      </c>
      <c r="E18" s="14" t="s">
        <v>16</v>
      </c>
      <c r="F18" s="2" t="s">
        <v>59</v>
      </c>
      <c r="G18" s="2">
        <v>3</v>
      </c>
      <c r="H18" s="3">
        <v>40</v>
      </c>
      <c r="I18" s="3">
        <f t="shared" si="0"/>
        <v>3</v>
      </c>
      <c r="J18" s="3">
        <f>G18*6</f>
        <v>18</v>
      </c>
      <c r="K18" s="3">
        <v>25</v>
      </c>
      <c r="L18" s="3">
        <f t="shared" si="1"/>
        <v>166</v>
      </c>
      <c r="M18" s="20" t="s">
        <v>18</v>
      </c>
      <c r="O18" s="1"/>
      <c r="P18" s="1"/>
    </row>
    <row r="19" spans="1:16" s="4" customFormat="1">
      <c r="A19" s="6">
        <f t="shared" si="2"/>
        <v>11</v>
      </c>
      <c r="B19" s="2" t="s">
        <v>60</v>
      </c>
      <c r="C19" s="2" t="s">
        <v>61</v>
      </c>
      <c r="D19" s="2" t="s">
        <v>62</v>
      </c>
      <c r="E19" s="14" t="s">
        <v>16</v>
      </c>
      <c r="F19" s="2" t="s">
        <v>22</v>
      </c>
      <c r="G19" s="2">
        <v>2</v>
      </c>
      <c r="H19" s="3">
        <v>73</v>
      </c>
      <c r="I19" s="3">
        <f t="shared" si="0"/>
        <v>2</v>
      </c>
      <c r="J19" s="3">
        <f>G19*12</f>
        <v>24</v>
      </c>
      <c r="K19" s="3"/>
      <c r="L19" s="3">
        <f t="shared" si="1"/>
        <v>172</v>
      </c>
      <c r="M19" s="20" t="s">
        <v>17</v>
      </c>
      <c r="O19" s="1"/>
      <c r="P19" s="1"/>
    </row>
    <row r="20" spans="1:16" s="4" customFormat="1">
      <c r="A20" s="6"/>
      <c r="B20" s="2" t="s">
        <v>60</v>
      </c>
      <c r="C20" s="2" t="s">
        <v>61</v>
      </c>
      <c r="D20" s="2" t="s">
        <v>62</v>
      </c>
      <c r="E20" s="14" t="s">
        <v>16</v>
      </c>
      <c r="F20" s="2" t="s">
        <v>22</v>
      </c>
      <c r="G20" s="2">
        <v>4</v>
      </c>
      <c r="H20" s="3">
        <v>45</v>
      </c>
      <c r="I20" s="3">
        <f t="shared" si="0"/>
        <v>4</v>
      </c>
      <c r="J20" s="3">
        <f>G20*6</f>
        <v>24</v>
      </c>
      <c r="K20" s="3">
        <v>25</v>
      </c>
      <c r="L20" s="3">
        <f t="shared" si="1"/>
        <v>233</v>
      </c>
      <c r="M20" s="20" t="s">
        <v>18</v>
      </c>
      <c r="O20" s="1"/>
      <c r="P20" s="1"/>
    </row>
    <row r="21" spans="1:16" s="4" customFormat="1" ht="15.75" thickBot="1">
      <c r="A21" s="21">
        <v>12</v>
      </c>
      <c r="B21" s="22" t="s">
        <v>60</v>
      </c>
      <c r="C21" s="22" t="s">
        <v>63</v>
      </c>
      <c r="D21" s="22" t="s">
        <v>64</v>
      </c>
      <c r="E21" s="23" t="s">
        <v>16</v>
      </c>
      <c r="F21" s="22" t="s">
        <v>25</v>
      </c>
      <c r="G21" s="22">
        <v>16</v>
      </c>
      <c r="H21" s="24">
        <v>73</v>
      </c>
      <c r="I21" s="24">
        <f t="shared" si="0"/>
        <v>16</v>
      </c>
      <c r="J21" s="24">
        <f>G21*12</f>
        <v>192</v>
      </c>
      <c r="K21" s="24">
        <v>25</v>
      </c>
      <c r="L21" s="24">
        <f t="shared" si="1"/>
        <v>1401</v>
      </c>
      <c r="M21" s="25" t="s">
        <v>17</v>
      </c>
      <c r="O21" s="1"/>
      <c r="P21" s="1"/>
    </row>
    <row r="22" spans="1:16" s="4" customFormat="1" ht="15.75" thickBot="1">
      <c r="A22" s="46" t="s">
        <v>65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27">
        <f>SUM(L4:L21)</f>
        <v>5825</v>
      </c>
      <c r="M22" s="11"/>
      <c r="O22" s="1"/>
      <c r="P22" s="1"/>
    </row>
    <row r="23" spans="1:16" s="4" customFormat="1" ht="15.75" thickBot="1">
      <c r="A23" s="12"/>
      <c r="B23"/>
      <c r="C23"/>
      <c r="D23"/>
      <c r="E23"/>
      <c r="F23"/>
      <c r="G23" s="26">
        <f>SUM(G4:G21)</f>
        <v>69</v>
      </c>
      <c r="H23" s="13"/>
      <c r="I23" s="13"/>
      <c r="J23" s="13"/>
      <c r="K23" s="13"/>
      <c r="L23" s="13"/>
      <c r="M23"/>
      <c r="O23" s="1"/>
      <c r="P23" s="1"/>
    </row>
    <row r="24" spans="1:16" ht="15" customHeight="1">
      <c r="A24" s="31" t="s">
        <v>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3"/>
    </row>
    <row r="25" spans="1:16" ht="15.75" customHeight="1" thickBot="1">
      <c r="A25" s="43" t="s">
        <v>26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6" ht="30" customHeight="1" thickBot="1">
      <c r="A26" s="28" t="s">
        <v>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</row>
  </sheetData>
  <mergeCells count="8">
    <mergeCell ref="A26:M26"/>
    <mergeCell ref="A24:M24"/>
    <mergeCell ref="I1:M1"/>
    <mergeCell ref="A1:H1"/>
    <mergeCell ref="I2:M2"/>
    <mergeCell ref="A2:H2"/>
    <mergeCell ref="A25:M25"/>
    <mergeCell ref="A22:K22"/>
  </mergeCells>
  <pageMargins left="0.31496062992125984" right="0.15748031496062992" top="0.70866141732283472" bottom="0.55118110236220474" header="0.19685039370078741" footer="0.15748031496062992"/>
  <pageSetup scale="8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2025-01-12T07:11:38Z</cp:lastPrinted>
  <dcterms:created xsi:type="dcterms:W3CDTF">2022-03-21T07:07:09Z</dcterms:created>
  <dcterms:modified xsi:type="dcterms:W3CDTF">2025-01-15T12:12:03Z</dcterms:modified>
</cp:coreProperties>
</file>