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J10"/>
  <c r="I10"/>
  <c r="L10" s="1"/>
  <c r="J9"/>
  <c r="I9"/>
  <c r="L9" s="1"/>
  <c r="J8"/>
  <c r="I8"/>
  <c r="L8" s="1"/>
  <c r="J7"/>
  <c r="I7"/>
  <c r="L7" s="1"/>
  <c r="J6"/>
  <c r="I6"/>
  <c r="L6" s="1"/>
  <c r="J5"/>
  <c r="I5"/>
  <c r="L5" s="1"/>
  <c r="J4"/>
  <c r="I4"/>
  <c r="L4" s="1"/>
  <c r="L11" s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<sst xmlns="http://schemas.openxmlformats.org/spreadsheetml/2006/main" count="53" uniqueCount="44">
  <si>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</si>
  <si>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</si>
  <si>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</si>
  <si>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</si>
  <si>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</si>
  <si>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</si>
  <si>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</si>
  <si>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</si>
  <si>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</si>
  <si>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</si>
  <si>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</si>
  <si>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</si>
  <si>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</si>
  <si>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CTC</t>
  </si>
  <si>
    <t>JALESWAR</t>
  </si>
  <si>
    <t>INV. NO.</t>
  </si>
  <si>
    <t>R UDAYAGIRI</t>
  </si>
  <si>
    <t>BANPUR</t>
  </si>
  <si>
    <t>Kindly, verify &amp; confirm within 7 days, else GST will be filed by 20th SEPT, 2024.
GST to be paid by Consignor under Reverse Charge Mechanism(RCM) as per GST.</t>
  </si>
  <si>
    <t>09/8/2024</t>
  </si>
  <si>
    <t>PL/JA/10620</t>
  </si>
  <si>
    <t>50</t>
  </si>
  <si>
    <t>PURI</t>
  </si>
  <si>
    <t>20/8/2024</t>
  </si>
  <si>
    <t>PL/JA/11417</t>
  </si>
  <si>
    <t>54</t>
  </si>
  <si>
    <t>21/8/2024</t>
  </si>
  <si>
    <t>PL/JA/11484</t>
  </si>
  <si>
    <t>58</t>
  </si>
  <si>
    <t>PL/JA/11645</t>
  </si>
  <si>
    <t>56</t>
  </si>
  <si>
    <t>BALIAPAL</t>
  </si>
  <si>
    <t>22/8/2024</t>
  </si>
  <si>
    <t>PL/JA/11527</t>
  </si>
  <si>
    <t>55</t>
  </si>
  <si>
    <t>DHUSURI</t>
  </si>
  <si>
    <t>PL/JA/11629</t>
  </si>
  <si>
    <t>57</t>
  </si>
  <si>
    <t>PL/JA/11698</t>
  </si>
  <si>
    <t>60</t>
  </si>
  <si>
    <t>BALASORE</t>
  </si>
  <si>
    <t>(RUPEES ONE THOUSAND SIX HUNDRED ONLY)</t>
  </si>
  <si>
    <t xml:space="preserve">
PARSVA CONSUMER PRODUCTS LLP.
Address:JAGATPUR CUTTACK,7977373740
GST No: 21AAZFP2937Q1ZD
</t>
  </si>
  <si>
    <t>Bill Date: 31/08/2024
Bill NO : 17210
Total Amount: 1600.00
BILL TYPE : TEA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</si>
</sst>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266700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24351" cy="1038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T13" sqref="T12:T13"/>
    </sheetView>
  </sheetViews>
  <sheetFormatPr defaultRowHeight="15"/>
  <cols>
    <col min="1" max="1" width="3.42578125" style="1" bestFit="1" customWidth="1"/>
    <col min="2" max="2" width="10" style="1" customWidth="1"/>
    <col min="3" max="3" width="12" style="1" customWidth="1"/>
    <col min="4" max="4" width="8.42578125" style="1" customWidth="1"/>
    <col min="5" max="5" width="6.42578125" style="1" bestFit="1" customWidth="1"/>
    <col min="6" max="6" width="15.28515625" style="1" customWidth="1"/>
    <col min="7" max="7" width="5.42578125" style="1" bestFit="1" customWidth="1"/>
    <col min="8" max="8" width="8.28515625" style="14" bestFit="1" customWidth="1"/>
    <col min="9" max="9" width="7.28515625" style="1" customWidth="1"/>
    <col min="10" max="10" width="7.85546875" style="1" customWidth="1"/>
    <col min="11" max="11" width="7.42578125" style="2" customWidth="1"/>
    <col min="12" max="12" width="8.140625" style="2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  <c r="L1" s="19"/>
    </row>
    <row r="2" spans="1:12" s="4" customFormat="1" ht="67.5" customHeight="1">
      <c r="A2" s="20" t="s">
        <v>42</v>
      </c>
      <c r="B2" s="21"/>
      <c r="C2" s="21"/>
      <c r="D2" s="21"/>
      <c r="E2" s="21"/>
      <c r="F2" s="21"/>
      <c r="G2" s="21"/>
      <c r="H2" s="22"/>
      <c r="I2" s="19" t="s">
        <v>43</v>
      </c>
      <c r="J2" s="19"/>
      <c r="K2" s="19"/>
      <c r="L2" s="19"/>
    </row>
    <row r="3" spans="1:12" s="3" customFormat="1" ht="15" customHeight="1">
      <c r="A3" s="10" t="s">
        <v>2</v>
      </c>
      <c r="B3" s="10" t="s">
        <v>3</v>
      </c>
      <c r="C3" s="10" t="s">
        <v>4</v>
      </c>
      <c r="D3" s="11" t="s">
        <v>15</v>
      </c>
      <c r="E3" s="10" t="s">
        <v>5</v>
      </c>
      <c r="F3" s="10" t="s">
        <v>6</v>
      </c>
      <c r="G3" s="10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</row>
    <row r="4" spans="1:12" s="3" customFormat="1" ht="15" customHeight="1">
      <c r="A4" s="5">
        <v>1</v>
      </c>
      <c r="B4" s="6" t="s">
        <v>19</v>
      </c>
      <c r="C4" s="6" t="s">
        <v>20</v>
      </c>
      <c r="D4" s="6" t="s">
        <v>21</v>
      </c>
      <c r="E4" s="24" t="s">
        <v>13</v>
      </c>
      <c r="F4" s="6" t="s">
        <v>22</v>
      </c>
      <c r="G4" s="6">
        <v>14</v>
      </c>
      <c r="H4" s="6">
        <v>134</v>
      </c>
      <c r="I4" s="7">
        <f>VLOOKUP(F4,'[1]PARAS COMMERCIAL TEA'!$C$4:$D$131,2,FALSE)</f>
        <v>1.4903999999999999</v>
      </c>
      <c r="J4" s="7">
        <f>G4*4</f>
        <v>56</v>
      </c>
      <c r="K4" s="7">
        <v>20</v>
      </c>
      <c r="L4" s="7">
        <f>H4*I4+J4+K4</f>
        <v>275.71359999999999</v>
      </c>
    </row>
    <row r="5" spans="1:12" s="3" customFormat="1" ht="15" customHeight="1">
      <c r="A5" s="5">
        <v>2</v>
      </c>
      <c r="B5" s="6" t="s">
        <v>23</v>
      </c>
      <c r="C5" s="6" t="s">
        <v>24</v>
      </c>
      <c r="D5" s="6" t="s">
        <v>25</v>
      </c>
      <c r="E5" s="24" t="s">
        <v>13</v>
      </c>
      <c r="F5" s="6" t="s">
        <v>17</v>
      </c>
      <c r="G5" s="6">
        <v>5</v>
      </c>
      <c r="H5" s="6">
        <v>102</v>
      </c>
      <c r="I5" s="7">
        <f>VLOOKUP(F5,'[1]PARAS COMMERCIAL TEA'!$C$4:$D$131,2,FALSE)</f>
        <v>1.61</v>
      </c>
      <c r="J5" s="7">
        <f>G5*4</f>
        <v>20</v>
      </c>
      <c r="K5" s="7">
        <v>20</v>
      </c>
      <c r="L5" s="7">
        <f>H5*I5+J5+K5</f>
        <v>204.22</v>
      </c>
    </row>
    <row r="6" spans="1:12" s="3" customFormat="1" ht="15" customHeight="1">
      <c r="A6" s="5">
        <v>3</v>
      </c>
      <c r="B6" s="6" t="s">
        <v>26</v>
      </c>
      <c r="C6" s="6" t="s">
        <v>27</v>
      </c>
      <c r="D6" s="6" t="s">
        <v>28</v>
      </c>
      <c r="E6" s="24" t="s">
        <v>13</v>
      </c>
      <c r="F6" s="6" t="s">
        <v>16</v>
      </c>
      <c r="G6" s="6">
        <v>10</v>
      </c>
      <c r="H6" s="6">
        <v>106</v>
      </c>
      <c r="I6" s="7">
        <f>VLOOKUP(F6,'[1]PARAS COMMERCIAL TEA'!$C$4:$D$131,2,FALSE)</f>
        <v>1.9764000000000002</v>
      </c>
      <c r="J6" s="7">
        <f>G6*4</f>
        <v>40</v>
      </c>
      <c r="K6" s="7">
        <v>20</v>
      </c>
      <c r="L6" s="7">
        <f>H6*I6+J6+K6</f>
        <v>269.4984</v>
      </c>
    </row>
    <row r="7" spans="1:12" s="3" customFormat="1" ht="15" customHeight="1">
      <c r="A7" s="5">
        <v>4</v>
      </c>
      <c r="B7" s="6" t="s">
        <v>26</v>
      </c>
      <c r="C7" s="6" t="s">
        <v>29</v>
      </c>
      <c r="D7" s="6" t="s">
        <v>30</v>
      </c>
      <c r="E7" s="24" t="s">
        <v>13</v>
      </c>
      <c r="F7" s="6" t="s">
        <v>31</v>
      </c>
      <c r="G7" s="6">
        <v>6</v>
      </c>
      <c r="H7" s="6">
        <v>88</v>
      </c>
      <c r="I7" s="7">
        <f>VLOOKUP(F7,'[1]PARAS COMMERCIAL TEA'!$C$4:$D$131,2,FALSE)</f>
        <v>2.5</v>
      </c>
      <c r="J7" s="7">
        <f>G7*4</f>
        <v>24</v>
      </c>
      <c r="K7" s="7">
        <v>20</v>
      </c>
      <c r="L7" s="7">
        <f>H7*I7+J7+K7</f>
        <v>264</v>
      </c>
    </row>
    <row r="8" spans="1:12" s="3" customFormat="1" ht="15" customHeight="1">
      <c r="A8" s="5">
        <v>5</v>
      </c>
      <c r="B8" s="6" t="s">
        <v>32</v>
      </c>
      <c r="C8" s="6" t="s">
        <v>33</v>
      </c>
      <c r="D8" s="6" t="s">
        <v>34</v>
      </c>
      <c r="E8" s="24" t="s">
        <v>13</v>
      </c>
      <c r="F8" s="6" t="s">
        <v>35</v>
      </c>
      <c r="G8" s="6">
        <v>8</v>
      </c>
      <c r="H8" s="6">
        <v>66</v>
      </c>
      <c r="I8" s="7">
        <f>VLOOKUP(F8,'[1]PARAS COMMERCIAL TEA'!$C$4:$D$131,2,FALSE)</f>
        <v>1.8900000000000001</v>
      </c>
      <c r="J8" s="7">
        <f>G8*4</f>
        <v>32</v>
      </c>
      <c r="K8" s="7">
        <v>20</v>
      </c>
      <c r="L8" s="7">
        <f>H8*I8+J8+K8</f>
        <v>176.74</v>
      </c>
    </row>
    <row r="9" spans="1:12" s="3" customFormat="1" ht="15" customHeight="1">
      <c r="A9" s="5">
        <v>6</v>
      </c>
      <c r="B9" s="6" t="s">
        <v>32</v>
      </c>
      <c r="C9" s="6" t="s">
        <v>36</v>
      </c>
      <c r="D9" s="6" t="s">
        <v>37</v>
      </c>
      <c r="E9" s="24" t="s">
        <v>13</v>
      </c>
      <c r="F9" s="6" t="s">
        <v>14</v>
      </c>
      <c r="G9" s="6">
        <v>4</v>
      </c>
      <c r="H9" s="6">
        <v>66</v>
      </c>
      <c r="I9" s="7">
        <f>VLOOKUP(F9,'[1]PARAS COMMERCIAL TEA'!$C$4:$D$131,2,FALSE)</f>
        <v>1.79</v>
      </c>
      <c r="J9" s="7">
        <f>G9*4</f>
        <v>16</v>
      </c>
      <c r="K9" s="7">
        <v>20</v>
      </c>
      <c r="L9" s="7">
        <f>H9*I9+J9+K9</f>
        <v>154.13999999999999</v>
      </c>
    </row>
    <row r="10" spans="1:12" s="3" customFormat="1" ht="15" customHeight="1">
      <c r="A10" s="5">
        <v>7</v>
      </c>
      <c r="B10" s="6" t="s">
        <v>32</v>
      </c>
      <c r="C10" s="6" t="s">
        <v>38</v>
      </c>
      <c r="D10" s="6" t="s">
        <v>39</v>
      </c>
      <c r="E10" s="24" t="s">
        <v>13</v>
      </c>
      <c r="F10" s="6" t="s">
        <v>40</v>
      </c>
      <c r="G10" s="6">
        <v>7</v>
      </c>
      <c r="H10" s="6">
        <v>132</v>
      </c>
      <c r="I10" s="7">
        <f>VLOOKUP(F10,'[1]PARAS COMMERCIAL TEA'!$C$4:$D$131,2,FALSE)</f>
        <v>1.57</v>
      </c>
      <c r="J10" s="7">
        <f>G10*4</f>
        <v>28</v>
      </c>
      <c r="K10" s="7">
        <v>20</v>
      </c>
      <c r="L10" s="7">
        <f>H10*I10+J10+K10</f>
        <v>255.24</v>
      </c>
    </row>
    <row r="11" spans="1:12" s="3" customFormat="1" ht="15" customHeight="1">
      <c r="A11" s="25" t="s">
        <v>41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  <c r="L11" s="28">
        <f>ROUND(SUM(L4:L10),0)</f>
        <v>1600</v>
      </c>
    </row>
    <row r="12" spans="1:12" s="3" customFormat="1">
      <c r="A12" s="8"/>
      <c r="B12"/>
      <c r="C12"/>
      <c r="D12"/>
      <c r="E12"/>
      <c r="F12"/>
      <c r="G12" s="23">
        <f>SUM(G4:G10)</f>
        <v>54</v>
      </c>
      <c r="H12" s="23">
        <f>SUM(H4:H10)</f>
        <v>694</v>
      </c>
      <c r="I12" s="9"/>
      <c r="J12" s="9"/>
      <c r="K12" s="9"/>
      <c r="L12" s="9"/>
    </row>
    <row r="13" spans="1:12" s="3" customFormat="1" ht="30" customHeight="1">
      <c r="A13" s="29" t="s">
        <v>18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s="3" customFormat="1" ht="30" customHeight="1">
      <c r="A14" s="15" t="s">
        <v>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7">
    <mergeCell ref="A14:L14"/>
    <mergeCell ref="A1:H1"/>
    <mergeCell ref="A2:H2"/>
    <mergeCell ref="I1:L1"/>
    <mergeCell ref="I2:L2"/>
    <mergeCell ref="A11:K11"/>
    <mergeCell ref="A13:L13"/>
  </mergeCells>
  <pageMargins left="0.15748031496062992" right="0.15748031496062992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2024-09-11T12:52:01Z</cp:lastPrinted>
  <dcterms:created xsi:type="dcterms:W3CDTF">2024-01-16T07:54:27Z</dcterms:created>
  <dcterms:modified xsi:type="dcterms:W3CDTF">2024-09-11T12:52:02Z</dcterms:modified>
</cp:coreProperties>
</file>