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8" i="1" l="1"/>
  <c r="G18" i="1"/>
  <c r="I10" i="1"/>
  <c r="K10" i="1" s="1"/>
  <c r="I9" i="1"/>
  <c r="K9" i="1" s="1"/>
  <c r="K11" i="1"/>
  <c r="K12" i="1"/>
  <c r="I5" i="1"/>
  <c r="K5" i="1" s="1"/>
  <c r="I6" i="1"/>
  <c r="K6" i="1" s="1"/>
  <c r="I7" i="1"/>
  <c r="K7" i="1" s="1"/>
  <c r="I8" i="1"/>
  <c r="K8" i="1" s="1"/>
  <c r="I13" i="1"/>
  <c r="K13" i="1" s="1"/>
  <c r="I14" i="1"/>
  <c r="K14" i="1" s="1"/>
  <c r="I4" i="1"/>
  <c r="K4" i="1" s="1"/>
  <c r="K15" i="1" l="1"/>
</calcChain>
</file>

<file path=xl/sharedStrings.xml><?xml version="1.0" encoding="utf-8"?>
<sst xmlns="http://schemas.openxmlformats.org/spreadsheetml/2006/main" count="71" uniqueCount="53">
  <si>
    <t>02/7/2025</t>
  </si>
  <si>
    <t>0530</t>
  </si>
  <si>
    <t>30521</t>
  </si>
  <si>
    <t>30501</t>
  </si>
  <si>
    <t>04/7/2025</t>
  </si>
  <si>
    <t>569</t>
  </si>
  <si>
    <t>03/7/2025</t>
  </si>
  <si>
    <t>05/7/2025</t>
  </si>
  <si>
    <t>0552</t>
  </si>
  <si>
    <t>0562</t>
  </si>
  <si>
    <t>0553</t>
  </si>
  <si>
    <t>11/7/2025</t>
  </si>
  <si>
    <t>0624</t>
  </si>
  <si>
    <t>14/7/2025</t>
  </si>
  <si>
    <t>639</t>
  </si>
  <si>
    <t>16/7/2025</t>
  </si>
  <si>
    <t>0654</t>
  </si>
  <si>
    <t>KEONJHAR</t>
  </si>
  <si>
    <t>MUNIGUDA</t>
  </si>
  <si>
    <t>KOTPAD</t>
  </si>
  <si>
    <t>JALESWAR</t>
  </si>
  <si>
    <t>CHENDIPADA ROAD</t>
  </si>
  <si>
    <t>BHANDARIPOKHARI</t>
  </si>
  <si>
    <t>ROURKELA</t>
  </si>
  <si>
    <t>CTC</t>
  </si>
  <si>
    <t>JA/06256</t>
  </si>
  <si>
    <t>JA/06318</t>
  </si>
  <si>
    <t>JA/06319</t>
  </si>
  <si>
    <t>JA/06534</t>
  </si>
  <si>
    <t>JA/06555</t>
  </si>
  <si>
    <t>JA/06593</t>
  </si>
  <si>
    <t>JA/06609</t>
  </si>
  <si>
    <t>JA/06852</t>
  </si>
  <si>
    <t>JA/06948</t>
  </si>
  <si>
    <t>JA/07102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</si>
  <si>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</si>
  <si>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</si>
  <si>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</si>
  <si>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</si>
  <si>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</si>
  <si>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</si>
  <si>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</si>
  <si>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</si>
  <si>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</si>
  <si>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LR.CH.</t>
  </si>
  <si>
    <t>AMOUNT</t>
  </si>
  <si>
    <t>INVOICE
PRAGATI LOGISTICS,SAMANTA SAHI KHUNTIA LANE,8984191006
GST No:21AGHPB9356M1Z9</t>
  </si>
  <si>
    <t xml:space="preserve">HPM CHEMICALS AND FERTILIZERS LIMITED
Address:Ashutosh Vihar Apartment A-105  Ravi Talkies Road Bhubaneswar 751002 ,9438092464
GST No:21AAACH0623D1ZK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</si>
  <si>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</si>
  <si>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</si>
  <si>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JAA/1049</t>
  </si>
  <si>
    <t>(RUPEES ELEVEN THOUSAND SEVEN HUNDRED FOURTY EIGHT ONLY)</t>
  </si>
  <si>
    <t>Bill Date: 31/07/2025
Bill NO : 12340
Total Amount: 11748.00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</si>
</sst>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7</xdr:col>
      <xdr:colOff>409575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66675"/>
          <a:ext cx="43338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D293">
            <v>0</v>
          </cell>
          <cell r="E293">
            <v>3</v>
          </cell>
        </row>
        <row r="294">
          <cell r="C294" t="str">
            <v>BORIGUMMA</v>
          </cell>
          <cell r="D294">
            <v>0</v>
          </cell>
          <cell r="E294">
            <v>4.88</v>
          </cell>
        </row>
        <row r="295">
          <cell r="C295" t="str">
            <v>DABUGAON</v>
          </cell>
          <cell r="D295">
            <v>0</v>
          </cell>
          <cell r="E295">
            <v>4.88</v>
          </cell>
        </row>
        <row r="296">
          <cell r="C296" t="str">
            <v>KHALIAKANI</v>
          </cell>
          <cell r="D296">
            <v>0</v>
          </cell>
          <cell r="E296">
            <v>4.88</v>
          </cell>
        </row>
        <row r="297">
          <cell r="C297" t="str">
            <v>PHAMPUNI JEYPORE</v>
          </cell>
          <cell r="D297">
            <v>0</v>
          </cell>
          <cell r="E297">
            <v>4.88</v>
          </cell>
        </row>
        <row r="298">
          <cell r="C298" t="str">
            <v>NANDAPUR</v>
          </cell>
          <cell r="D298">
            <v>0</v>
          </cell>
          <cell r="E298">
            <v>4.88</v>
          </cell>
        </row>
        <row r="299">
          <cell r="C299" t="str">
            <v>KANTAMALA</v>
          </cell>
          <cell r="D299">
            <v>0</v>
          </cell>
          <cell r="E299">
            <v>4.88</v>
          </cell>
        </row>
        <row r="300">
          <cell r="C300" t="str">
            <v>HATADIHI</v>
          </cell>
          <cell r="D300">
            <v>0</v>
          </cell>
          <cell r="E300">
            <v>4.88</v>
          </cell>
        </row>
        <row r="301">
          <cell r="C301" t="str">
            <v>BARAIPALI</v>
          </cell>
          <cell r="D301">
            <v>0</v>
          </cell>
          <cell r="E301">
            <v>3.75</v>
          </cell>
        </row>
        <row r="302">
          <cell r="C302" t="str">
            <v>PORLI</v>
          </cell>
          <cell r="D302">
            <v>0</v>
          </cell>
          <cell r="E302">
            <v>4.88</v>
          </cell>
        </row>
        <row r="303">
          <cell r="C303" t="str">
            <v>RAJPUR</v>
          </cell>
          <cell r="D303">
            <v>0</v>
          </cell>
          <cell r="E303">
            <v>4.88</v>
          </cell>
        </row>
        <row r="304">
          <cell r="C304" t="str">
            <v>GUNDURUCHUAN</v>
          </cell>
          <cell r="D304">
            <v>0</v>
          </cell>
          <cell r="E304">
            <v>4.88</v>
          </cell>
        </row>
        <row r="305">
          <cell r="C305" t="str">
            <v>BAMUNIPUT</v>
          </cell>
          <cell r="D305">
            <v>0</v>
          </cell>
          <cell r="E305">
            <v>4.88</v>
          </cell>
        </row>
        <row r="306">
          <cell r="C306" t="str">
            <v>BELLAGUNTHA</v>
          </cell>
          <cell r="D306">
            <v>0</v>
          </cell>
          <cell r="E306">
            <v>4.88</v>
          </cell>
        </row>
        <row r="307">
          <cell r="C307" t="str">
            <v>PASTIKUDI</v>
          </cell>
          <cell r="D307">
            <v>0</v>
          </cell>
          <cell r="E307">
            <v>4.88</v>
          </cell>
        </row>
        <row r="308">
          <cell r="C308" t="str">
            <v>MANAMUNDA</v>
          </cell>
          <cell r="D308">
            <v>0</v>
          </cell>
          <cell r="E308">
            <v>4.88</v>
          </cell>
        </row>
        <row r="309">
          <cell r="C309" t="str">
            <v>DASPALLA</v>
          </cell>
          <cell r="D309">
            <v>0</v>
          </cell>
          <cell r="E309">
            <v>3.75</v>
          </cell>
        </row>
        <row r="310">
          <cell r="C310" t="str">
            <v>DELANGA</v>
          </cell>
          <cell r="D310">
            <v>0</v>
          </cell>
          <cell r="E310">
            <v>3</v>
          </cell>
        </row>
        <row r="311">
          <cell r="C311" t="str">
            <v>G UDAYAGIRI</v>
          </cell>
          <cell r="D311">
            <v>0</v>
          </cell>
          <cell r="E311">
            <v>4.88</v>
          </cell>
        </row>
        <row r="312">
          <cell r="C312" t="str">
            <v>TARAPUR</v>
          </cell>
          <cell r="D312">
            <v>0</v>
          </cell>
          <cell r="E312">
            <v>3</v>
          </cell>
        </row>
        <row r="313">
          <cell r="C313" t="str">
            <v>RAMBHA</v>
          </cell>
          <cell r="D313">
            <v>0</v>
          </cell>
          <cell r="E313">
            <v>3.75</v>
          </cell>
        </row>
        <row r="314">
          <cell r="C314" t="str">
            <v>SURADA</v>
          </cell>
          <cell r="D314">
            <v>0</v>
          </cell>
          <cell r="E314">
            <v>4.88</v>
          </cell>
        </row>
        <row r="315">
          <cell r="C315" t="str">
            <v>BHANJANAGAR</v>
          </cell>
          <cell r="D315">
            <v>0</v>
          </cell>
          <cell r="E315">
            <v>3.75</v>
          </cell>
        </row>
        <row r="316">
          <cell r="C316" t="str">
            <v>KHAMAR</v>
          </cell>
          <cell r="D316">
            <v>0</v>
          </cell>
          <cell r="E316">
            <v>3.75</v>
          </cell>
        </row>
        <row r="317">
          <cell r="C317" t="str">
            <v>BIJAMARA</v>
          </cell>
          <cell r="D317">
            <v>0</v>
          </cell>
          <cell r="E317">
            <v>4.88</v>
          </cell>
        </row>
        <row r="318">
          <cell r="C318" t="str">
            <v>OUPADA</v>
          </cell>
          <cell r="D318">
            <v>0</v>
          </cell>
          <cell r="E318">
            <v>3.75</v>
          </cell>
        </row>
        <row r="319">
          <cell r="C319" t="str">
            <v>SANKUDA</v>
          </cell>
          <cell r="D319">
            <v>0</v>
          </cell>
          <cell r="E319">
            <v>4.88</v>
          </cell>
        </row>
        <row r="320">
          <cell r="C320" t="str">
            <v>PHASI</v>
          </cell>
          <cell r="D320">
            <v>0</v>
          </cell>
          <cell r="E320">
            <v>4.88</v>
          </cell>
        </row>
        <row r="321">
          <cell r="C321" t="str">
            <v>OSTAPUR</v>
          </cell>
          <cell r="D321">
            <v>0</v>
          </cell>
          <cell r="E321">
            <v>3</v>
          </cell>
        </row>
        <row r="322">
          <cell r="C322" t="str">
            <v>BONDAMUNDA</v>
          </cell>
          <cell r="D322">
            <v>0</v>
          </cell>
          <cell r="E322">
            <v>4.88</v>
          </cell>
        </row>
        <row r="323">
          <cell r="C323" t="str">
            <v>LANGALESWAR</v>
          </cell>
          <cell r="D323">
            <v>0</v>
          </cell>
          <cell r="E323">
            <v>4.88</v>
          </cell>
        </row>
        <row r="324">
          <cell r="C324" t="str">
            <v>BAGHIABAHAL</v>
          </cell>
          <cell r="D324">
            <v>0</v>
          </cell>
          <cell r="E324">
            <v>4.88</v>
          </cell>
        </row>
        <row r="325">
          <cell r="C325" t="str">
            <v>BANDHAMUNDI</v>
          </cell>
          <cell r="D325">
            <v>0</v>
          </cell>
          <cell r="E325">
            <v>3.75</v>
          </cell>
        </row>
        <row r="326">
          <cell r="C326" t="str">
            <v>NARSINGHPUR</v>
          </cell>
          <cell r="D326">
            <v>0</v>
          </cell>
          <cell r="E326">
            <v>3.75</v>
          </cell>
        </row>
        <row r="327">
          <cell r="C327" t="str">
            <v>ASILA</v>
          </cell>
          <cell r="D327">
            <v>0</v>
          </cell>
          <cell r="E327">
            <v>3.75</v>
          </cell>
        </row>
        <row r="328">
          <cell r="C328" t="str">
            <v>SUNDERGARH</v>
          </cell>
          <cell r="D328">
            <v>0</v>
          </cell>
          <cell r="E328">
            <v>4.88</v>
          </cell>
        </row>
        <row r="329">
          <cell r="C329" t="str">
            <v xml:space="preserve">BANDHABHUIN </v>
          </cell>
          <cell r="D329">
            <v>0</v>
          </cell>
          <cell r="E329">
            <v>3.75</v>
          </cell>
        </row>
        <row r="330">
          <cell r="C330" t="str">
            <v>BETNOTI</v>
          </cell>
          <cell r="D330">
            <v>0</v>
          </cell>
          <cell r="E330">
            <v>4.88</v>
          </cell>
        </row>
        <row r="331">
          <cell r="C331" t="str">
            <v>CHANDBALI</v>
          </cell>
          <cell r="D331">
            <v>0</v>
          </cell>
          <cell r="E331">
            <v>3.75</v>
          </cell>
        </row>
        <row r="332">
          <cell r="C332" t="str">
            <v>CHURAHANDI</v>
          </cell>
          <cell r="D332">
            <v>0</v>
          </cell>
          <cell r="E332">
            <v>4.88</v>
          </cell>
        </row>
        <row r="333">
          <cell r="C333" t="str">
            <v>JATABAL</v>
          </cell>
          <cell r="D333">
            <v>0</v>
          </cell>
          <cell r="E333">
            <v>4.88</v>
          </cell>
        </row>
        <row r="334">
          <cell r="C334" t="str">
            <v>GULUMUNDA</v>
          </cell>
          <cell r="D334">
            <v>0</v>
          </cell>
          <cell r="E334">
            <v>4.88</v>
          </cell>
        </row>
        <row r="335">
          <cell r="C335" t="str">
            <v>EKAMBA</v>
          </cell>
          <cell r="D335">
            <v>0</v>
          </cell>
          <cell r="E335">
            <v>4.88</v>
          </cell>
        </row>
        <row r="336">
          <cell r="C336" t="str">
            <v>KUNDURA</v>
          </cell>
          <cell r="D336">
            <v>0</v>
          </cell>
          <cell r="E336">
            <v>4.88</v>
          </cell>
        </row>
        <row r="337">
          <cell r="C337" t="str">
            <v>SANAGARH</v>
          </cell>
          <cell r="D337">
            <v>0</v>
          </cell>
          <cell r="E337">
            <v>3.75</v>
          </cell>
        </row>
        <row r="338">
          <cell r="C338" t="str">
            <v>PANITIRA</v>
          </cell>
          <cell r="D338">
            <v>0</v>
          </cell>
          <cell r="E338">
            <v>3.75</v>
          </cell>
        </row>
        <row r="339">
          <cell r="C339" t="str">
            <v>S RAMPUR</v>
          </cell>
          <cell r="D339">
            <v>0</v>
          </cell>
          <cell r="E339">
            <v>4.88</v>
          </cell>
        </row>
        <row r="340">
          <cell r="C340" t="str">
            <v>PAIKAMAL</v>
          </cell>
          <cell r="D340">
            <v>0</v>
          </cell>
          <cell r="E340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V10" sqref="V10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8.7109375" bestFit="1" customWidth="1"/>
    <col min="7" max="7" width="5.42578125" bestFit="1" customWidth="1"/>
    <col min="8" max="8" width="8.28515625" bestFit="1" customWidth="1"/>
    <col min="9" max="9" width="8.140625" customWidth="1"/>
    <col min="10" max="10" width="8.28515625" customWidth="1"/>
  </cols>
  <sheetData>
    <row r="1" spans="1:11" s="1" customFormat="1" ht="90" customHeight="1">
      <c r="A1" s="18"/>
      <c r="B1" s="19"/>
      <c r="C1" s="19"/>
      <c r="D1" s="19"/>
      <c r="E1" s="19"/>
      <c r="F1" s="19"/>
      <c r="G1" s="19"/>
      <c r="H1" s="19"/>
      <c r="I1" s="20" t="s">
        <v>46</v>
      </c>
      <c r="J1" s="21"/>
      <c r="K1" s="21"/>
    </row>
    <row r="2" spans="1:11" s="1" customFormat="1" ht="75.75" customHeight="1">
      <c r="A2" s="22" t="s">
        <v>47</v>
      </c>
      <c r="B2" s="23"/>
      <c r="C2" s="23"/>
      <c r="D2" s="23"/>
      <c r="E2" s="23"/>
      <c r="F2" s="23"/>
      <c r="G2" s="23"/>
      <c r="H2" s="24"/>
      <c r="I2" s="25" t="s">
        <v>52</v>
      </c>
      <c r="J2" s="26"/>
      <c r="K2" s="26"/>
    </row>
    <row r="3" spans="1:11" s="5" customFormat="1">
      <c r="A3" s="4" t="s">
        <v>35</v>
      </c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6" t="s">
        <v>43</v>
      </c>
      <c r="J3" s="6" t="s">
        <v>44</v>
      </c>
      <c r="K3" s="6" t="s">
        <v>45</v>
      </c>
    </row>
    <row r="4" spans="1:11">
      <c r="A4" s="27">
        <v>1</v>
      </c>
      <c r="B4" s="2" t="s">
        <v>0</v>
      </c>
      <c r="C4" s="2" t="s">
        <v>25</v>
      </c>
      <c r="D4" s="2" t="s">
        <v>1</v>
      </c>
      <c r="E4" s="3" t="s">
        <v>24</v>
      </c>
      <c r="F4" s="2" t="s">
        <v>17</v>
      </c>
      <c r="G4" s="2">
        <v>32</v>
      </c>
      <c r="H4" s="2">
        <v>348</v>
      </c>
      <c r="I4" s="2">
        <f>VLOOKUP(F4,'[1]BIOSTARDT INDIA'!$C$3:$E$340,3,FALSE)</f>
        <v>3.75</v>
      </c>
      <c r="J4" s="10">
        <v>20</v>
      </c>
      <c r="K4" s="10">
        <f>H4*I4+J4</f>
        <v>1325</v>
      </c>
    </row>
    <row r="5" spans="1:11">
      <c r="A5" s="27">
        <v>2</v>
      </c>
      <c r="B5" s="2" t="s">
        <v>0</v>
      </c>
      <c r="C5" s="2" t="s">
        <v>26</v>
      </c>
      <c r="D5" s="2" t="s">
        <v>2</v>
      </c>
      <c r="E5" s="3" t="s">
        <v>24</v>
      </c>
      <c r="F5" s="2" t="s">
        <v>18</v>
      </c>
      <c r="G5" s="2">
        <v>30</v>
      </c>
      <c r="H5" s="2">
        <v>300</v>
      </c>
      <c r="I5" s="2">
        <f>VLOOKUP(F5,'[1]BIOSTARDT INDIA'!$C$3:$E$340,3,FALSE)</f>
        <v>4.88</v>
      </c>
      <c r="J5" s="10">
        <v>20</v>
      </c>
      <c r="K5" s="10">
        <f t="shared" ref="K5:K14" si="0">H5*I5+J5</f>
        <v>1484</v>
      </c>
    </row>
    <row r="6" spans="1:11">
      <c r="A6" s="27">
        <v>3</v>
      </c>
      <c r="B6" s="2" t="s">
        <v>0</v>
      </c>
      <c r="C6" s="2" t="s">
        <v>27</v>
      </c>
      <c r="D6" s="2" t="s">
        <v>3</v>
      </c>
      <c r="E6" s="3" t="s">
        <v>24</v>
      </c>
      <c r="F6" s="2" t="s">
        <v>18</v>
      </c>
      <c r="G6" s="2">
        <v>5</v>
      </c>
      <c r="H6" s="2">
        <v>20</v>
      </c>
      <c r="I6" s="2">
        <f>VLOOKUP(F6,'[1]BIOSTARDT INDIA'!$C$3:$E$340,3,FALSE)</f>
        <v>4.88</v>
      </c>
      <c r="J6" s="10">
        <v>20</v>
      </c>
      <c r="K6" s="10">
        <f>50*I6+J6</f>
        <v>264</v>
      </c>
    </row>
    <row r="7" spans="1:11">
      <c r="A7" s="27">
        <v>4</v>
      </c>
      <c r="B7" s="2" t="s">
        <v>6</v>
      </c>
      <c r="C7" s="2" t="s">
        <v>29</v>
      </c>
      <c r="D7" s="2" t="s">
        <v>8</v>
      </c>
      <c r="E7" s="3" t="s">
        <v>24</v>
      </c>
      <c r="F7" s="2" t="s">
        <v>18</v>
      </c>
      <c r="G7" s="2">
        <v>5</v>
      </c>
      <c r="H7" s="2">
        <v>50</v>
      </c>
      <c r="I7" s="2">
        <f>VLOOKUP(F7,'[1]BIOSTARDT INDIA'!$C$3:$E$340,3,FALSE)</f>
        <v>4.88</v>
      </c>
      <c r="J7" s="10">
        <v>20</v>
      </c>
      <c r="K7" s="10">
        <f t="shared" si="0"/>
        <v>264</v>
      </c>
    </row>
    <row r="8" spans="1:11">
      <c r="A8" s="27">
        <v>5</v>
      </c>
      <c r="B8" s="2" t="s">
        <v>4</v>
      </c>
      <c r="C8" s="2" t="s">
        <v>28</v>
      </c>
      <c r="D8" s="2" t="s">
        <v>5</v>
      </c>
      <c r="E8" s="3" t="s">
        <v>24</v>
      </c>
      <c r="F8" s="2" t="s">
        <v>19</v>
      </c>
      <c r="G8" s="2">
        <v>22</v>
      </c>
      <c r="H8" s="2">
        <v>440</v>
      </c>
      <c r="I8" s="2">
        <f>VLOOKUP(F8,'[1]BIOSTARDT INDIA'!$C$3:$E$340,3,FALSE)</f>
        <v>4.88</v>
      </c>
      <c r="J8" s="10">
        <v>20</v>
      </c>
      <c r="K8" s="10">
        <f t="shared" si="0"/>
        <v>2167.1999999999998</v>
      </c>
    </row>
    <row r="9" spans="1:11">
      <c r="A9" s="27">
        <v>6</v>
      </c>
      <c r="B9" s="2" t="s">
        <v>4</v>
      </c>
      <c r="C9" s="2" t="s">
        <v>30</v>
      </c>
      <c r="D9" s="2" t="s">
        <v>9</v>
      </c>
      <c r="E9" s="3" t="s">
        <v>24</v>
      </c>
      <c r="F9" s="2" t="s">
        <v>20</v>
      </c>
      <c r="G9" s="2">
        <v>20</v>
      </c>
      <c r="H9" s="2">
        <v>500</v>
      </c>
      <c r="I9" s="2">
        <f>VLOOKUP(F9,'[1]BIOSTARDT INDIA'!$C$3:$E$340,3,FALSE)</f>
        <v>3.75</v>
      </c>
      <c r="J9" s="10">
        <v>20</v>
      </c>
      <c r="K9" s="10">
        <f t="shared" si="0"/>
        <v>1895</v>
      </c>
    </row>
    <row r="10" spans="1:11">
      <c r="A10" s="27">
        <v>7</v>
      </c>
      <c r="B10" s="2" t="s">
        <v>4</v>
      </c>
      <c r="C10" s="3" t="s">
        <v>50</v>
      </c>
      <c r="D10" s="2">
        <v>566</v>
      </c>
      <c r="E10" s="3" t="s">
        <v>24</v>
      </c>
      <c r="F10" s="3" t="s">
        <v>23</v>
      </c>
      <c r="G10" s="2">
        <v>10</v>
      </c>
      <c r="H10" s="2">
        <v>150</v>
      </c>
      <c r="I10" s="2">
        <f>VLOOKUP(F10,'[1]BIOSTARDT INDIA'!$C$3:$E$340,3,FALSE)</f>
        <v>3.75</v>
      </c>
      <c r="J10" s="10">
        <v>20</v>
      </c>
      <c r="K10" s="10">
        <f t="shared" si="0"/>
        <v>582.5</v>
      </c>
    </row>
    <row r="11" spans="1:11">
      <c r="A11" s="27">
        <v>8</v>
      </c>
      <c r="B11" s="2" t="s">
        <v>7</v>
      </c>
      <c r="C11" s="2" t="s">
        <v>31</v>
      </c>
      <c r="D11" s="2" t="s">
        <v>10</v>
      </c>
      <c r="E11" s="3" t="s">
        <v>24</v>
      </c>
      <c r="F11" s="2" t="s">
        <v>21</v>
      </c>
      <c r="G11" s="2">
        <v>7</v>
      </c>
      <c r="H11" s="2">
        <v>70</v>
      </c>
      <c r="I11" s="11">
        <v>4.88</v>
      </c>
      <c r="J11" s="10">
        <v>20</v>
      </c>
      <c r="K11" s="10">
        <f t="shared" si="0"/>
        <v>361.59999999999997</v>
      </c>
    </row>
    <row r="12" spans="1:11">
      <c r="A12" s="27">
        <v>9</v>
      </c>
      <c r="B12" s="2" t="s">
        <v>11</v>
      </c>
      <c r="C12" s="2" t="s">
        <v>32</v>
      </c>
      <c r="D12" s="2" t="s">
        <v>12</v>
      </c>
      <c r="E12" s="3" t="s">
        <v>24</v>
      </c>
      <c r="F12" s="2" t="s">
        <v>22</v>
      </c>
      <c r="G12" s="2">
        <v>16</v>
      </c>
      <c r="H12" s="2">
        <v>160</v>
      </c>
      <c r="I12" s="2">
        <v>3.75</v>
      </c>
      <c r="J12" s="10">
        <v>20</v>
      </c>
      <c r="K12" s="10">
        <f t="shared" si="0"/>
        <v>620</v>
      </c>
    </row>
    <row r="13" spans="1:11">
      <c r="A13" s="27">
        <v>10</v>
      </c>
      <c r="B13" s="2" t="s">
        <v>13</v>
      </c>
      <c r="C13" s="2" t="s">
        <v>33</v>
      </c>
      <c r="D13" s="2" t="s">
        <v>14</v>
      </c>
      <c r="E13" s="3" t="s">
        <v>24</v>
      </c>
      <c r="F13" s="2" t="s">
        <v>19</v>
      </c>
      <c r="G13" s="2">
        <v>16</v>
      </c>
      <c r="H13" s="2">
        <v>332</v>
      </c>
      <c r="I13" s="2">
        <f>VLOOKUP(F13,'[1]BIOSTARDT INDIA'!$C$3:$E$340,3,FALSE)</f>
        <v>4.88</v>
      </c>
      <c r="J13" s="10">
        <v>20</v>
      </c>
      <c r="K13" s="10">
        <f t="shared" si="0"/>
        <v>1640.1599999999999</v>
      </c>
    </row>
    <row r="14" spans="1:11">
      <c r="A14" s="27">
        <v>11</v>
      </c>
      <c r="B14" s="2" t="s">
        <v>15</v>
      </c>
      <c r="C14" s="2" t="s">
        <v>34</v>
      </c>
      <c r="D14" s="2" t="s">
        <v>16</v>
      </c>
      <c r="E14" s="3" t="s">
        <v>24</v>
      </c>
      <c r="F14" s="2" t="s">
        <v>23</v>
      </c>
      <c r="G14" s="2">
        <v>15</v>
      </c>
      <c r="H14" s="2">
        <v>300</v>
      </c>
      <c r="I14" s="2">
        <f>VLOOKUP(F14,'[1]BIOSTARDT INDIA'!$C$3:$E$340,3,FALSE)</f>
        <v>3.75</v>
      </c>
      <c r="J14" s="10">
        <v>20</v>
      </c>
      <c r="K14" s="10">
        <f t="shared" si="0"/>
        <v>1145</v>
      </c>
    </row>
    <row r="15" spans="1:11" s="8" customFormat="1">
      <c r="A15" s="12" t="s">
        <v>51</v>
      </c>
      <c r="B15" s="13"/>
      <c r="C15" s="13"/>
      <c r="D15" s="13"/>
      <c r="E15" s="13"/>
      <c r="F15" s="13"/>
      <c r="G15" s="13"/>
      <c r="H15" s="13"/>
      <c r="I15" s="14"/>
      <c r="J15" s="15"/>
      <c r="K15" s="7">
        <f>ROUND(SUM(K4:K14),0)</f>
        <v>11748</v>
      </c>
    </row>
    <row r="16" spans="1:11" s="8" customFormat="1" ht="30" customHeight="1">
      <c r="A16" s="16" t="s">
        <v>49</v>
      </c>
      <c r="B16" s="16"/>
      <c r="C16" s="16"/>
      <c r="D16" s="16"/>
      <c r="E16" s="16"/>
      <c r="F16" s="16"/>
      <c r="G16" s="16"/>
      <c r="H16" s="16"/>
      <c r="I16" s="17"/>
      <c r="J16" s="17"/>
      <c r="K16" s="17"/>
    </row>
    <row r="17" spans="1:11" s="8" customFormat="1" ht="30" customHeight="1">
      <c r="A17" s="16" t="s">
        <v>48</v>
      </c>
      <c r="B17" s="16"/>
      <c r="C17" s="16"/>
      <c r="D17" s="16"/>
      <c r="E17" s="16"/>
      <c r="F17" s="16"/>
      <c r="G17" s="16"/>
      <c r="H17" s="16"/>
      <c r="I17" s="17"/>
      <c r="J17" s="17"/>
      <c r="K17" s="17"/>
    </row>
    <row r="18" spans="1:11">
      <c r="G18" s="9">
        <f>SUM(G4:G14)</f>
        <v>178</v>
      </c>
      <c r="H18" s="9">
        <f>SUM(H4:H14)</f>
        <v>2670</v>
      </c>
    </row>
  </sheetData>
  <sortState ref="B2:H11">
    <sortCondition ref="B2"/>
  </sortState>
  <mergeCells count="7">
    <mergeCell ref="A15:J15"/>
    <mergeCell ref="A16:K16"/>
    <mergeCell ref="A17:K17"/>
    <mergeCell ref="A1:H1"/>
    <mergeCell ref="I1:K1"/>
    <mergeCell ref="A2:H2"/>
    <mergeCell ref="I2:K2"/>
  </mergeCells>
  <conditionalFormatting sqref="C1:C2">
    <cfRule type="duplicateValues" dxfId="2" priority="3"/>
  </conditionalFormatting>
  <conditionalFormatting sqref="C15:C17">
    <cfRule type="duplicateValues" dxfId="1" priority="2"/>
  </conditionalFormatting>
  <conditionalFormatting sqref="C1:C1048576">
    <cfRule type="duplicateValues" dxfId="0" priority="1"/>
  </conditionalFormatting>
  <pageMargins left="0.4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2025-08-25T07:57:13Z</cp:lastPrinted>
  <dcterms:created xsi:type="dcterms:W3CDTF">2025-08-16T06:59:51Z</dcterms:created>
  <dcterms:modified xsi:type="dcterms:W3CDTF">2025-08-25T07:57:54Z</dcterms:modified>
</cp:coreProperties>
</file>