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815" windowHeight="9405"/>
  </bookViews>
  <sheets>
    <sheet name="Invoice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H9" i="1" l="1"/>
  <c r="G9" i="1"/>
  <c r="K7" i="1"/>
  <c r="J7" i="1"/>
  <c r="I7" i="1"/>
  <c r="M7" i="1" s="1"/>
  <c r="K6" i="1"/>
  <c r="J6" i="1"/>
  <c r="I6" i="1"/>
  <c r="K5" i="1"/>
  <c r="J5" i="1"/>
  <c r="I5" i="1"/>
  <c r="M5" i="1" s="1"/>
  <c r="K4" i="1"/>
  <c r="J4" i="1"/>
  <c r="I4" i="1"/>
  <c r="M4" i="1" l="1"/>
  <c r="M6" i="1"/>
  <c r="M8" i="1" l="1"/>
</calcChain>
</file>

<file path=xl/sharedStrings.xml><?xml version="1.0" encoding="utf-8"?>
<sst xmlns="http://schemas.openxmlformats.org/spreadsheetml/2006/main" count="39" uniqueCount="35">
  <si>
    <t>INVOICE
PRAGATI LOGISTICS,SAMANTA SAHI KHUNTIA LANE,8984191006
GST No:21AGHPB9356M1Z9</t>
  </si>
  <si>
    <t>Thanking you for your business.
PRAGATI LOGISTICS</t>
  </si>
  <si>
    <t>DATE</t>
  </si>
  <si>
    <t>FROM</t>
  </si>
  <si>
    <t>CASE</t>
  </si>
  <si>
    <t>WEIGHT</t>
  </si>
  <si>
    <t>RATE</t>
  </si>
  <si>
    <t>LR CH.</t>
  </si>
  <si>
    <t>DESTINATION</t>
  </si>
  <si>
    <t>CTC</t>
  </si>
  <si>
    <t>HML</t>
  </si>
  <si>
    <t>SL.</t>
  </si>
  <si>
    <t>LR NO.</t>
  </si>
  <si>
    <t>INV. NO.</t>
  </si>
  <si>
    <t>DD.CH.</t>
  </si>
  <si>
    <t>AMT.</t>
  </si>
  <si>
    <t xml:space="preserve">TARA PAINTS PRIVATE LIMITED
Address:PLOT NO 598 GURUKRUPA BHAWAN,
 KENDRAPARA CANAL ROAD, TAROL, JAGATPUR, CUTTACK. 754021,9853536000
GST No:21AAHCT9345F1ZC
</t>
  </si>
  <si>
    <t>Kindly, verify &amp; confirm within 7 days, else GST will be filed by 20th JULY, 2025. 
GST to be paid by Consignor under Reverse Charge Mechanism(RCM) as per GST.</t>
  </si>
  <si>
    <t>01/7/2025</t>
  </si>
  <si>
    <t>PL/JA/06210</t>
  </si>
  <si>
    <t>0153</t>
  </si>
  <si>
    <t>PALASUNI</t>
  </si>
  <si>
    <t>04/7/2025</t>
  </si>
  <si>
    <t>PL/JA/06545</t>
  </si>
  <si>
    <t>0158</t>
  </si>
  <si>
    <t>MARKONA</t>
  </si>
  <si>
    <t>12/7/2025</t>
  </si>
  <si>
    <t>PL/JA/06922</t>
  </si>
  <si>
    <t>0164</t>
  </si>
  <si>
    <t>BILAHAT</t>
  </si>
  <si>
    <t>22/7/2025</t>
  </si>
  <si>
    <t>PL/JA/07383</t>
  </si>
  <si>
    <t>178</t>
  </si>
  <si>
    <t>(RUPEES ONE THOUSAND SIX HUNDRED SIXTY ONLY)</t>
  </si>
  <si>
    <t xml:space="preserve">Bill Date: 31/07/2025
Bill NO : 11288
Total Amount: 1660.00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</si>
</sst>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2" fillId="0" borderId="1" xfId="0" applyNumberFormat="1" applyFont="1" applyBorder="1" applyAlignment="1">
      <alignment horizontal="center"/>
    </xf>
    <xf numFmtId="2" fontId="2" fillId="0" borderId="1" xfId="0" applyNumberFormat="1" applyFont="1" applyFill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2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2" fontId="0" fillId="0" borderId="0" xfId="0" applyNumberFormat="1" applyFont="1"/>
    <xf numFmtId="2" fontId="1" fillId="0" borderId="1" xfId="0" applyNumberFormat="1" applyFont="1" applyBorder="1" applyAlignment="1">
      <alignment horizontal="right"/>
    </xf>
    <xf numFmtId="0" fontId="0" fillId="0" borderId="0" xfId="0" applyNumberFormat="1" applyFont="1" applyAlignment="1">
      <alignment horizontal="center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  <xf numFmtId="0" fontId="1" fillId="0" borderId="1" xfId="0" applyNumberFormat="1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8</xdr:col>
      <xdr:colOff>371474</xdr:colOff>
      <xdr:row>0</xdr:row>
      <xdr:rowOff>1000125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14300"/>
          <a:ext cx="4981574" cy="8858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5-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>
        <row r="4">
          <cell r="C4" t="str">
            <v>ANANDAPUR</v>
          </cell>
          <cell r="D4">
            <v>3.38</v>
          </cell>
          <cell r="E4">
            <v>3.65</v>
          </cell>
        </row>
        <row r="5">
          <cell r="C5" t="str">
            <v>ANGUL</v>
          </cell>
          <cell r="D5">
            <v>3.38</v>
          </cell>
          <cell r="E5">
            <v>3.65</v>
          </cell>
        </row>
        <row r="6">
          <cell r="C6" t="str">
            <v>ASKA</v>
          </cell>
          <cell r="D6">
            <v>6.77</v>
          </cell>
          <cell r="E6">
            <v>7.31</v>
          </cell>
        </row>
        <row r="7">
          <cell r="C7" t="str">
            <v>ASTARANG</v>
          </cell>
          <cell r="D7">
            <v>5.77</v>
          </cell>
          <cell r="E7">
            <v>6.23</v>
          </cell>
        </row>
        <row r="8">
          <cell r="C8" t="str">
            <v>ASURESWAR</v>
          </cell>
          <cell r="D8">
            <v>2.93</v>
          </cell>
          <cell r="E8">
            <v>3.16</v>
          </cell>
        </row>
        <row r="9">
          <cell r="C9" t="str">
            <v>BAHUGRAM</v>
          </cell>
          <cell r="D9">
            <v>2.93</v>
          </cell>
          <cell r="E9">
            <v>3.16</v>
          </cell>
        </row>
        <row r="10">
          <cell r="C10" t="str">
            <v>BAISINGA</v>
          </cell>
          <cell r="D10">
            <v>4.3099999999999996</v>
          </cell>
          <cell r="E10">
            <v>4.6500000000000004</v>
          </cell>
        </row>
        <row r="11">
          <cell r="C11" t="str">
            <v>BALANGA</v>
          </cell>
          <cell r="D11">
            <v>3.85</v>
          </cell>
          <cell r="E11">
            <v>4.16</v>
          </cell>
        </row>
        <row r="12">
          <cell r="C12" t="str">
            <v>BALASORE</v>
          </cell>
          <cell r="D12">
            <v>3.38</v>
          </cell>
          <cell r="E12">
            <v>3.65</v>
          </cell>
        </row>
        <row r="13">
          <cell r="C13" t="str">
            <v>BALICHANDRAPUR</v>
          </cell>
          <cell r="D13">
            <v>2.93</v>
          </cell>
          <cell r="E13">
            <v>3.16</v>
          </cell>
        </row>
        <row r="14">
          <cell r="C14" t="str">
            <v>BALIGUDA</v>
          </cell>
          <cell r="D14">
            <v>6.77</v>
          </cell>
          <cell r="E14">
            <v>7.31</v>
          </cell>
        </row>
        <row r="15">
          <cell r="C15" t="str">
            <v>BALIKUDA</v>
          </cell>
          <cell r="D15">
            <v>3.38</v>
          </cell>
          <cell r="E15">
            <v>3.65</v>
          </cell>
        </row>
        <row r="16">
          <cell r="C16" t="str">
            <v>BALUGAON</v>
          </cell>
          <cell r="D16">
            <v>3.38</v>
          </cell>
          <cell r="E16">
            <v>3.65</v>
          </cell>
        </row>
        <row r="17">
          <cell r="C17" t="str">
            <v>BANKI</v>
          </cell>
          <cell r="D17">
            <v>2.93</v>
          </cell>
          <cell r="E17">
            <v>3.16</v>
          </cell>
        </row>
        <row r="18">
          <cell r="C18" t="str">
            <v>BARAMBA</v>
          </cell>
          <cell r="D18">
            <v>3.46</v>
          </cell>
          <cell r="E18">
            <v>3.74</v>
          </cell>
        </row>
        <row r="19">
          <cell r="C19" t="str">
            <v>BARAMUNDA</v>
          </cell>
          <cell r="D19">
            <v>2.93</v>
          </cell>
          <cell r="E19">
            <v>3.16</v>
          </cell>
        </row>
        <row r="20">
          <cell r="C20" t="str">
            <v>BARBIL</v>
          </cell>
          <cell r="D20">
            <v>5.77</v>
          </cell>
          <cell r="E20">
            <v>6.23</v>
          </cell>
        </row>
        <row r="21">
          <cell r="C21" t="str">
            <v>BARGARH</v>
          </cell>
          <cell r="D21">
            <v>5.77</v>
          </cell>
          <cell r="E21">
            <v>6.23</v>
          </cell>
        </row>
        <row r="22">
          <cell r="C22" t="str">
            <v>BARIPADA</v>
          </cell>
          <cell r="D22">
            <v>3.75</v>
          </cell>
          <cell r="E22">
            <v>4.05</v>
          </cell>
        </row>
        <row r="23">
          <cell r="C23" t="str">
            <v>BARPALI</v>
          </cell>
          <cell r="D23">
            <v>6.23</v>
          </cell>
          <cell r="E23">
            <v>6.73</v>
          </cell>
        </row>
        <row r="24">
          <cell r="C24" t="str">
            <v>BERHAMPUR</v>
          </cell>
          <cell r="D24">
            <v>3.38</v>
          </cell>
          <cell r="E24">
            <v>3.65</v>
          </cell>
        </row>
        <row r="25">
          <cell r="C25" t="str">
            <v>BHADRAK</v>
          </cell>
          <cell r="D25">
            <v>3.38</v>
          </cell>
          <cell r="E25">
            <v>3.65</v>
          </cell>
        </row>
        <row r="26">
          <cell r="C26" t="str">
            <v>BHANJANAGAR</v>
          </cell>
          <cell r="D26">
            <v>6.77</v>
          </cell>
          <cell r="E26">
            <v>7.31</v>
          </cell>
        </row>
        <row r="27">
          <cell r="C27" t="str">
            <v>BHUBANESWAR</v>
          </cell>
          <cell r="D27">
            <v>2.93</v>
          </cell>
          <cell r="E27">
            <v>3.16</v>
          </cell>
        </row>
        <row r="28">
          <cell r="C28" t="str">
            <v>BILAHAT</v>
          </cell>
          <cell r="D28">
            <v>3.38</v>
          </cell>
          <cell r="E28">
            <v>3.65</v>
          </cell>
        </row>
        <row r="29">
          <cell r="C29" t="str">
            <v>BOLANGIR</v>
          </cell>
          <cell r="D29">
            <v>7.69</v>
          </cell>
          <cell r="E29">
            <v>8.31</v>
          </cell>
        </row>
        <row r="30">
          <cell r="C30" t="str">
            <v>BORIGUMA</v>
          </cell>
          <cell r="D30">
            <v>7.69</v>
          </cell>
          <cell r="E30">
            <v>8.31</v>
          </cell>
        </row>
        <row r="31">
          <cell r="C31" t="str">
            <v>BOUDH</v>
          </cell>
          <cell r="D31">
            <v>5.39</v>
          </cell>
          <cell r="E31">
            <v>5.82</v>
          </cell>
        </row>
        <row r="32">
          <cell r="C32" t="str">
            <v>BRAHMAGIRI</v>
          </cell>
          <cell r="D32">
            <v>3.85</v>
          </cell>
          <cell r="E32">
            <v>4.16</v>
          </cell>
        </row>
        <row r="33">
          <cell r="C33" t="str">
            <v>BURLA</v>
          </cell>
          <cell r="D33">
            <v>5.3</v>
          </cell>
          <cell r="E33">
            <v>5.72</v>
          </cell>
        </row>
        <row r="34">
          <cell r="C34" t="str">
            <v>CHANDAKA</v>
          </cell>
          <cell r="D34">
            <v>2.93</v>
          </cell>
          <cell r="E34">
            <v>3.16</v>
          </cell>
        </row>
        <row r="35">
          <cell r="C35" t="str">
            <v>CHANDANPUR</v>
          </cell>
          <cell r="D35">
            <v>3.38</v>
          </cell>
          <cell r="E35">
            <v>3.65</v>
          </cell>
        </row>
        <row r="36">
          <cell r="C36" t="str">
            <v>CHANDBALI</v>
          </cell>
          <cell r="D36">
            <v>3.85</v>
          </cell>
          <cell r="E36">
            <v>4.16</v>
          </cell>
        </row>
        <row r="37">
          <cell r="C37" t="str">
            <v>CHANDIKHOL</v>
          </cell>
          <cell r="D37">
            <v>2.39</v>
          </cell>
          <cell r="E37">
            <v>2.58</v>
          </cell>
        </row>
        <row r="38">
          <cell r="C38" t="str">
            <v>CHANDOL</v>
          </cell>
          <cell r="D38">
            <v>3.38</v>
          </cell>
          <cell r="E38">
            <v>3.65</v>
          </cell>
        </row>
        <row r="39">
          <cell r="C39" t="str">
            <v>CHANDPUR</v>
          </cell>
          <cell r="D39">
            <v>3.38</v>
          </cell>
          <cell r="E39">
            <v>3.65</v>
          </cell>
        </row>
        <row r="40">
          <cell r="C40" t="str">
            <v>CHARAMPA</v>
          </cell>
          <cell r="D40">
            <v>3.38</v>
          </cell>
          <cell r="E40">
            <v>3.65</v>
          </cell>
        </row>
        <row r="41">
          <cell r="C41" t="str">
            <v>CHARI CHHAKA</v>
          </cell>
          <cell r="D41">
            <v>4</v>
          </cell>
          <cell r="E41">
            <v>4.32</v>
          </cell>
        </row>
        <row r="42">
          <cell r="C42" t="str">
            <v>CHHATIA</v>
          </cell>
          <cell r="D42">
            <v>2.93</v>
          </cell>
          <cell r="E42">
            <v>3.16</v>
          </cell>
        </row>
        <row r="43">
          <cell r="C43" t="str">
            <v>CHHATRAPUR</v>
          </cell>
          <cell r="D43">
            <v>6.77</v>
          </cell>
          <cell r="E43">
            <v>7.31</v>
          </cell>
        </row>
        <row r="44">
          <cell r="C44" t="str">
            <v>CHOUDWAR</v>
          </cell>
          <cell r="D44">
            <v>2.39</v>
          </cell>
          <cell r="E44">
            <v>2.58</v>
          </cell>
        </row>
        <row r="45">
          <cell r="C45" t="str">
            <v>DAMANJODI</v>
          </cell>
          <cell r="D45">
            <v>8.69</v>
          </cell>
          <cell r="E45">
            <v>9.39</v>
          </cell>
        </row>
        <row r="46">
          <cell r="C46" t="str">
            <v>DASHAPALLA</v>
          </cell>
          <cell r="D46">
            <v>5.39</v>
          </cell>
          <cell r="E46">
            <v>5.82</v>
          </cell>
        </row>
        <row r="47">
          <cell r="C47" t="str">
            <v>DELANGA</v>
          </cell>
          <cell r="D47">
            <v>3.85</v>
          </cell>
          <cell r="E47">
            <v>4.16</v>
          </cell>
        </row>
        <row r="48">
          <cell r="C48" t="str">
            <v>DERABISH</v>
          </cell>
          <cell r="D48">
            <v>3.38</v>
          </cell>
          <cell r="E48">
            <v>3.65</v>
          </cell>
        </row>
        <row r="49">
          <cell r="C49" t="str">
            <v>DHENKANAL</v>
          </cell>
          <cell r="D49">
            <v>2.93</v>
          </cell>
          <cell r="E49">
            <v>3.16</v>
          </cell>
        </row>
        <row r="50">
          <cell r="C50" t="str">
            <v>GHASIPURA</v>
          </cell>
          <cell r="D50">
            <v>3.38</v>
          </cell>
          <cell r="E50">
            <v>3.65</v>
          </cell>
        </row>
        <row r="51">
          <cell r="C51" t="str">
            <v>GOPALPUR</v>
          </cell>
          <cell r="D51">
            <v>5.31</v>
          </cell>
          <cell r="E51">
            <v>5.73</v>
          </cell>
        </row>
        <row r="52">
          <cell r="C52" t="str">
            <v>HARIPUR HAT</v>
          </cell>
          <cell r="D52">
            <v>2.93</v>
          </cell>
          <cell r="E52">
            <v>3.16</v>
          </cell>
        </row>
        <row r="53">
          <cell r="C53" t="str">
            <v>ITAMATI</v>
          </cell>
          <cell r="D53">
            <v>3.38</v>
          </cell>
          <cell r="E53">
            <v>3.65</v>
          </cell>
        </row>
        <row r="54">
          <cell r="C54" t="str">
            <v>JAGATSINGHPUR</v>
          </cell>
          <cell r="D54">
            <v>2.93</v>
          </cell>
          <cell r="E54">
            <v>3.16</v>
          </cell>
        </row>
        <row r="55">
          <cell r="C55" t="str">
            <v>JAJPUR ROAD</v>
          </cell>
          <cell r="D55">
            <v>2.93</v>
          </cell>
          <cell r="E55">
            <v>3.16</v>
          </cell>
        </row>
        <row r="56">
          <cell r="C56" t="str">
            <v>JAJPUR TOWN</v>
          </cell>
          <cell r="D56">
            <v>2.93</v>
          </cell>
          <cell r="E56">
            <v>3.16</v>
          </cell>
        </row>
        <row r="57">
          <cell r="C57" t="str">
            <v>JANKIA</v>
          </cell>
          <cell r="D57">
            <v>3.38</v>
          </cell>
          <cell r="E57">
            <v>3.65</v>
          </cell>
        </row>
        <row r="58">
          <cell r="C58" t="str">
            <v>JARKA</v>
          </cell>
          <cell r="D58">
            <v>3.38</v>
          </cell>
          <cell r="E58">
            <v>3.65</v>
          </cell>
        </row>
        <row r="59">
          <cell r="C59" t="str">
            <v>JASIPUR</v>
          </cell>
          <cell r="D59">
            <v>4.8499999999999996</v>
          </cell>
          <cell r="E59">
            <v>5.24</v>
          </cell>
        </row>
        <row r="60">
          <cell r="C60" t="str">
            <v>JATNI</v>
          </cell>
          <cell r="D60">
            <v>3.38</v>
          </cell>
          <cell r="E60">
            <v>3.65</v>
          </cell>
        </row>
        <row r="61">
          <cell r="C61" t="str">
            <v>JEYPORE</v>
          </cell>
          <cell r="D61">
            <v>8.69</v>
          </cell>
          <cell r="E61">
            <v>9.39</v>
          </cell>
        </row>
        <row r="62">
          <cell r="C62" t="str">
            <v>JHARSUGUDA</v>
          </cell>
          <cell r="D62">
            <v>4.8499999999999996</v>
          </cell>
          <cell r="E62">
            <v>5.24</v>
          </cell>
        </row>
        <row r="63">
          <cell r="C63" t="str">
            <v>JODA</v>
          </cell>
          <cell r="D63">
            <v>4.8499999999999996</v>
          </cell>
          <cell r="E63">
            <v>5.24</v>
          </cell>
        </row>
        <row r="64">
          <cell r="C64" t="str">
            <v>KABISURYANAGAR</v>
          </cell>
          <cell r="D64">
            <v>6.77</v>
          </cell>
          <cell r="E64">
            <v>7.31</v>
          </cell>
        </row>
        <row r="65">
          <cell r="C65" t="str">
            <v>KAKATPUR</v>
          </cell>
          <cell r="D65">
            <v>2.93</v>
          </cell>
          <cell r="E65">
            <v>3.16</v>
          </cell>
        </row>
        <row r="66">
          <cell r="C66" t="str">
            <v>KALAPATHAR</v>
          </cell>
          <cell r="D66">
            <v>3.38</v>
          </cell>
          <cell r="E66">
            <v>3.65</v>
          </cell>
        </row>
        <row r="67">
          <cell r="C67" t="str">
            <v>KAMAKHYANAGAR</v>
          </cell>
          <cell r="D67">
            <v>3.38</v>
          </cell>
          <cell r="E67">
            <v>3.65</v>
          </cell>
        </row>
        <row r="68">
          <cell r="C68" t="str">
            <v>KANDARPUR</v>
          </cell>
          <cell r="D68">
            <v>2.93</v>
          </cell>
          <cell r="E68">
            <v>3.16</v>
          </cell>
        </row>
        <row r="69">
          <cell r="C69" t="str">
            <v>KARANJIA</v>
          </cell>
          <cell r="D69">
            <v>4.8499999999999996</v>
          </cell>
          <cell r="E69">
            <v>5.24</v>
          </cell>
        </row>
        <row r="70">
          <cell r="C70" t="str">
            <v>KATIKATA</v>
          </cell>
          <cell r="D70">
            <v>3.38</v>
          </cell>
          <cell r="E70">
            <v>3.65</v>
          </cell>
        </row>
        <row r="71">
          <cell r="C71" t="str">
            <v>KAYALPADA</v>
          </cell>
          <cell r="D71">
            <v>2.93</v>
          </cell>
          <cell r="E71">
            <v>3.16</v>
          </cell>
        </row>
        <row r="72">
          <cell r="C72" t="str">
            <v>KENDRAPARA</v>
          </cell>
          <cell r="D72">
            <v>3.38</v>
          </cell>
          <cell r="E72">
            <v>3.65</v>
          </cell>
        </row>
        <row r="73">
          <cell r="C73" t="str">
            <v>KEONJHAR</v>
          </cell>
          <cell r="D73">
            <v>3.85</v>
          </cell>
          <cell r="E73">
            <v>4.16</v>
          </cell>
        </row>
        <row r="74">
          <cell r="C74" t="str">
            <v>KHANDAGIRI</v>
          </cell>
          <cell r="D74">
            <v>3.15</v>
          </cell>
          <cell r="E74">
            <v>3.4</v>
          </cell>
        </row>
        <row r="75">
          <cell r="C75" t="str">
            <v>KHANDAPADA</v>
          </cell>
          <cell r="D75">
            <v>3.38</v>
          </cell>
          <cell r="E75">
            <v>3.65</v>
          </cell>
        </row>
        <row r="76">
          <cell r="C76" t="str">
            <v>KHARIAR ROAD</v>
          </cell>
          <cell r="D76">
            <v>7.69</v>
          </cell>
          <cell r="E76">
            <v>8.31</v>
          </cell>
        </row>
        <row r="77">
          <cell r="C77" t="str">
            <v>KHUNTUNI</v>
          </cell>
          <cell r="D77">
            <v>2.93</v>
          </cell>
          <cell r="E77">
            <v>3.16</v>
          </cell>
        </row>
        <row r="78">
          <cell r="C78" t="str">
            <v>KHURDA</v>
          </cell>
          <cell r="D78">
            <v>3.38</v>
          </cell>
          <cell r="E78">
            <v>3.65</v>
          </cell>
        </row>
        <row r="79">
          <cell r="C79" t="str">
            <v>KONARK</v>
          </cell>
          <cell r="D79">
            <v>3.85</v>
          </cell>
          <cell r="E79">
            <v>4.16</v>
          </cell>
        </row>
        <row r="80">
          <cell r="C80" t="str">
            <v>KORAPUT</v>
          </cell>
          <cell r="D80">
            <v>8.69</v>
          </cell>
          <cell r="E80">
            <v>9.39</v>
          </cell>
        </row>
        <row r="81">
          <cell r="C81" t="str">
            <v>KOTPAD</v>
          </cell>
          <cell r="D81">
            <v>8.69</v>
          </cell>
          <cell r="E81">
            <v>9.39</v>
          </cell>
        </row>
        <row r="82">
          <cell r="C82" t="str">
            <v>KRISHNA NANDAPUR</v>
          </cell>
          <cell r="D82">
            <v>3.38</v>
          </cell>
          <cell r="E82">
            <v>3.65</v>
          </cell>
        </row>
        <row r="83">
          <cell r="C83" t="str">
            <v>KUAKHIA</v>
          </cell>
          <cell r="D83">
            <v>2.93</v>
          </cell>
          <cell r="E83">
            <v>3.16</v>
          </cell>
        </row>
        <row r="84">
          <cell r="C84" t="str">
            <v>KUJANGA</v>
          </cell>
          <cell r="D84">
            <v>3.38</v>
          </cell>
          <cell r="E84">
            <v>3.65</v>
          </cell>
        </row>
        <row r="85">
          <cell r="C85" t="str">
            <v>MADHUSUDANPUR</v>
          </cell>
          <cell r="D85">
            <v>2.93</v>
          </cell>
          <cell r="E85">
            <v>3.16</v>
          </cell>
        </row>
        <row r="86">
          <cell r="C86" t="str">
            <v>MANGULI</v>
          </cell>
          <cell r="D86">
            <v>2.39</v>
          </cell>
          <cell r="E86">
            <v>2.58</v>
          </cell>
        </row>
        <row r="87">
          <cell r="C87" t="str">
            <v>MANIJANGA</v>
          </cell>
          <cell r="D87">
            <v>3.38</v>
          </cell>
          <cell r="E87">
            <v>3.65</v>
          </cell>
        </row>
        <row r="88">
          <cell r="C88" t="str">
            <v>MARKONA</v>
          </cell>
          <cell r="D88">
            <v>3.38</v>
          </cell>
          <cell r="E88">
            <v>3.65</v>
          </cell>
        </row>
        <row r="89">
          <cell r="C89" t="str">
            <v>MARSHAGHAI</v>
          </cell>
          <cell r="D89">
            <v>4.3099999999999996</v>
          </cell>
          <cell r="E89">
            <v>4.6500000000000004</v>
          </cell>
        </row>
        <row r="90">
          <cell r="C90" t="str">
            <v>NABARANGPUR</v>
          </cell>
          <cell r="D90">
            <v>9.16</v>
          </cell>
          <cell r="E90">
            <v>9.89</v>
          </cell>
        </row>
        <row r="91">
          <cell r="C91" t="str">
            <v>NACHUNI</v>
          </cell>
          <cell r="D91">
            <v>3.38</v>
          </cell>
          <cell r="E91">
            <v>3.65</v>
          </cell>
        </row>
        <row r="92">
          <cell r="C92" t="str">
            <v>NALCO</v>
          </cell>
          <cell r="D92">
            <v>3.38</v>
          </cell>
          <cell r="E92">
            <v>3.65</v>
          </cell>
        </row>
        <row r="93">
          <cell r="C93" t="str">
            <v>NANDOL</v>
          </cell>
          <cell r="D93">
            <v>2.93</v>
          </cell>
          <cell r="E93">
            <v>3.16</v>
          </cell>
        </row>
        <row r="94">
          <cell r="C94" t="str">
            <v>NAUGAON</v>
          </cell>
          <cell r="D94">
            <v>3.38</v>
          </cell>
          <cell r="E94">
            <v>3.65</v>
          </cell>
        </row>
        <row r="95">
          <cell r="C95" t="str">
            <v>NAYAGARH</v>
          </cell>
          <cell r="D95">
            <v>3.85</v>
          </cell>
          <cell r="E95">
            <v>4.16</v>
          </cell>
        </row>
        <row r="96">
          <cell r="C96" t="str">
            <v>NAYAHAT</v>
          </cell>
          <cell r="D96">
            <v>3.38</v>
          </cell>
          <cell r="E96">
            <v>3.65</v>
          </cell>
        </row>
        <row r="97">
          <cell r="C97" t="str">
            <v>NIALI</v>
          </cell>
          <cell r="D97">
            <v>3.85</v>
          </cell>
          <cell r="E97">
            <v>4.16</v>
          </cell>
        </row>
        <row r="98">
          <cell r="C98" t="str">
            <v>NIMAPARA</v>
          </cell>
          <cell r="D98">
            <v>3.38</v>
          </cell>
          <cell r="E98">
            <v>3.65</v>
          </cell>
        </row>
        <row r="99">
          <cell r="C99" t="str">
            <v>NIRAKARPUR</v>
          </cell>
          <cell r="D99">
            <v>3.38</v>
          </cell>
          <cell r="E99">
            <v>3.65</v>
          </cell>
        </row>
        <row r="100">
          <cell r="C100" t="str">
            <v>NISCHINTKOILI</v>
          </cell>
          <cell r="D100">
            <v>2.93</v>
          </cell>
          <cell r="E100">
            <v>3.16</v>
          </cell>
        </row>
        <row r="101">
          <cell r="C101" t="str">
            <v>NTPC KANIHA</v>
          </cell>
          <cell r="D101">
            <v>5.77</v>
          </cell>
          <cell r="E101">
            <v>6.23</v>
          </cell>
        </row>
        <row r="102">
          <cell r="C102" t="str">
            <v>NUAGAON</v>
          </cell>
          <cell r="D102"/>
          <cell r="E102"/>
        </row>
        <row r="103">
          <cell r="C103" t="str">
            <v>PADMAPUR</v>
          </cell>
          <cell r="D103">
            <v>5.77</v>
          </cell>
          <cell r="E103">
            <v>6.23</v>
          </cell>
        </row>
        <row r="104">
          <cell r="C104" t="str">
            <v>PAGA CHHAKA</v>
          </cell>
          <cell r="D104">
            <v>2.7</v>
          </cell>
          <cell r="E104">
            <v>2.92</v>
          </cell>
        </row>
        <row r="105">
          <cell r="C105" t="str">
            <v>PALASUNI</v>
          </cell>
          <cell r="D105">
            <v>2.93</v>
          </cell>
          <cell r="E105">
            <v>3.16</v>
          </cell>
        </row>
        <row r="106">
          <cell r="C106" t="str">
            <v>PALLAHARA</v>
          </cell>
          <cell r="D106">
            <v>5.77</v>
          </cell>
          <cell r="E106">
            <v>6.23</v>
          </cell>
        </row>
        <row r="107">
          <cell r="C107" t="str">
            <v>PANDUA</v>
          </cell>
          <cell r="D107">
            <v>3.38</v>
          </cell>
          <cell r="E107">
            <v>3.65</v>
          </cell>
        </row>
        <row r="108">
          <cell r="C108" t="str">
            <v>PANIKOILI</v>
          </cell>
          <cell r="D108">
            <v>2.93</v>
          </cell>
          <cell r="E108">
            <v>3.16</v>
          </cell>
        </row>
        <row r="109">
          <cell r="C109" t="str">
            <v>PARADEEP</v>
          </cell>
          <cell r="D109">
            <v>3.38</v>
          </cell>
          <cell r="E109">
            <v>3.65</v>
          </cell>
        </row>
        <row r="110">
          <cell r="C110" t="str">
            <v>PATIA</v>
          </cell>
          <cell r="D110">
            <v>2.93</v>
          </cell>
          <cell r="E110">
            <v>3.16</v>
          </cell>
        </row>
        <row r="111">
          <cell r="C111" t="str">
            <v>PATRAPARA</v>
          </cell>
          <cell r="D111">
            <v>3.38</v>
          </cell>
          <cell r="E111">
            <v>3.65</v>
          </cell>
        </row>
        <row r="112">
          <cell r="C112" t="str">
            <v>PATTAMUNDAI</v>
          </cell>
          <cell r="D112">
            <v>3.38</v>
          </cell>
          <cell r="E112">
            <v>3.65</v>
          </cell>
        </row>
        <row r="113">
          <cell r="C113" t="str">
            <v>PHULNAKHARA</v>
          </cell>
          <cell r="D113">
            <v>2.93</v>
          </cell>
          <cell r="E113">
            <v>3.16</v>
          </cell>
        </row>
        <row r="114">
          <cell r="C114" t="str">
            <v>PIPILI</v>
          </cell>
          <cell r="D114">
            <v>2.93</v>
          </cell>
          <cell r="E114">
            <v>3.16</v>
          </cell>
        </row>
        <row r="115">
          <cell r="C115" t="str">
            <v>PRITIPUR</v>
          </cell>
          <cell r="D115">
            <v>4.3099999999999996</v>
          </cell>
          <cell r="E115">
            <v>4.6500000000000004</v>
          </cell>
        </row>
        <row r="116">
          <cell r="C116" t="str">
            <v>PURI</v>
          </cell>
          <cell r="D116">
            <v>2.93</v>
          </cell>
          <cell r="E116">
            <v>3.16</v>
          </cell>
        </row>
        <row r="117">
          <cell r="C117" t="str">
            <v>RAGHUNATHPUR</v>
          </cell>
          <cell r="D117">
            <v>3.38</v>
          </cell>
          <cell r="E117">
            <v>3.65</v>
          </cell>
        </row>
        <row r="118">
          <cell r="C118" t="str">
            <v>RAHAMA</v>
          </cell>
          <cell r="D118">
            <v>3.38</v>
          </cell>
          <cell r="E118">
            <v>3.65</v>
          </cell>
        </row>
        <row r="119">
          <cell r="C119" t="str">
            <v>RAIRANGPUR</v>
          </cell>
          <cell r="D119">
            <v>6.23</v>
          </cell>
          <cell r="E119">
            <v>6.73</v>
          </cell>
        </row>
        <row r="120">
          <cell r="C120" t="str">
            <v>RAJ SUNAKHALA</v>
          </cell>
          <cell r="D120">
            <v>3.85</v>
          </cell>
          <cell r="E120">
            <v>4.16</v>
          </cell>
        </row>
        <row r="121">
          <cell r="C121" t="str">
            <v>RAJKANIKA</v>
          </cell>
          <cell r="D121">
            <v>3.85</v>
          </cell>
          <cell r="E121">
            <v>4.16</v>
          </cell>
        </row>
        <row r="122">
          <cell r="C122" t="str">
            <v>RAJNAGAR</v>
          </cell>
          <cell r="D122">
            <v>4.3099999999999996</v>
          </cell>
          <cell r="E122">
            <v>4.6500000000000004</v>
          </cell>
        </row>
        <row r="123">
          <cell r="C123" t="str">
            <v>RASULGARH</v>
          </cell>
          <cell r="D123">
            <v>2.93</v>
          </cell>
          <cell r="E123">
            <v>3.16</v>
          </cell>
        </row>
        <row r="124">
          <cell r="C124" t="str">
            <v>RASULPUR</v>
          </cell>
          <cell r="D124">
            <v>3.38</v>
          </cell>
          <cell r="E124">
            <v>3.65</v>
          </cell>
        </row>
        <row r="125">
          <cell r="C125" t="str">
            <v>RAYAGADA</v>
          </cell>
          <cell r="D125">
            <v>7.69</v>
          </cell>
          <cell r="E125">
            <v>8.31</v>
          </cell>
        </row>
        <row r="126">
          <cell r="C126" t="str">
            <v>REMUNA</v>
          </cell>
          <cell r="D126">
            <v>3.38</v>
          </cell>
          <cell r="E126">
            <v>3.65</v>
          </cell>
        </row>
        <row r="127">
          <cell r="C127" t="str">
            <v>ROURKELA</v>
          </cell>
          <cell r="D127">
            <v>5.31</v>
          </cell>
          <cell r="E127">
            <v>5.73</v>
          </cell>
        </row>
        <row r="128">
          <cell r="C128" t="str">
            <v>SAKHIGOPAL</v>
          </cell>
          <cell r="D128">
            <v>3.38</v>
          </cell>
          <cell r="E128">
            <v>3.65</v>
          </cell>
        </row>
        <row r="129">
          <cell r="C129" t="str">
            <v>SALAPADA</v>
          </cell>
          <cell r="D129">
            <v>3.85</v>
          </cell>
          <cell r="E129">
            <v>4.16</v>
          </cell>
        </row>
        <row r="130">
          <cell r="C130" t="str">
            <v>SALIPUR</v>
          </cell>
          <cell r="D130">
            <v>2.93</v>
          </cell>
          <cell r="E130">
            <v>3.16</v>
          </cell>
        </row>
        <row r="131">
          <cell r="C131" t="str">
            <v>SAMBALPUR</v>
          </cell>
          <cell r="D131">
            <v>5.77</v>
          </cell>
          <cell r="E131">
            <v>6.23</v>
          </cell>
        </row>
        <row r="132">
          <cell r="C132" t="str">
            <v>SATHIPUR</v>
          </cell>
          <cell r="D132">
            <v>4.3099999999999996</v>
          </cell>
          <cell r="E132">
            <v>4.6500000000000004</v>
          </cell>
        </row>
        <row r="133">
          <cell r="C133" t="str">
            <v>SIMILIGUDA</v>
          </cell>
          <cell r="D133">
            <v>8.69</v>
          </cell>
          <cell r="E133">
            <v>9.39</v>
          </cell>
        </row>
        <row r="134">
          <cell r="C134" t="str">
            <v>SINGHPUR</v>
          </cell>
          <cell r="D134">
            <v>4.8499999999999996</v>
          </cell>
          <cell r="E134">
            <v>5.24</v>
          </cell>
        </row>
        <row r="135">
          <cell r="C135" t="str">
            <v>SOMEPUR</v>
          </cell>
          <cell r="D135">
            <v>2.93</v>
          </cell>
          <cell r="E135">
            <v>3.16</v>
          </cell>
        </row>
        <row r="136">
          <cell r="C136" t="str">
            <v>SONEPUR</v>
          </cell>
          <cell r="D136">
            <v>7.69</v>
          </cell>
          <cell r="E136">
            <v>8.31</v>
          </cell>
        </row>
        <row r="137">
          <cell r="C137" t="str">
            <v>SORO</v>
          </cell>
          <cell r="D137">
            <v>3.38</v>
          </cell>
          <cell r="E137">
            <v>3.65</v>
          </cell>
        </row>
        <row r="138">
          <cell r="C138" t="str">
            <v>SOUTH BALANDA</v>
          </cell>
          <cell r="D138">
            <v>3.85</v>
          </cell>
          <cell r="E138">
            <v>4.16</v>
          </cell>
        </row>
        <row r="139">
          <cell r="C139" t="str">
            <v>SUNABEDA</v>
          </cell>
          <cell r="D139">
            <v>8.69</v>
          </cell>
          <cell r="E139">
            <v>9.39</v>
          </cell>
        </row>
        <row r="140">
          <cell r="C140" t="str">
            <v>SUNAKHALA</v>
          </cell>
          <cell r="D140">
            <v>3.85</v>
          </cell>
          <cell r="E140">
            <v>4.16</v>
          </cell>
        </row>
        <row r="141">
          <cell r="C141" t="str">
            <v>SUNDARGARH</v>
          </cell>
          <cell r="D141">
            <v>5.77</v>
          </cell>
          <cell r="E141">
            <v>6.23</v>
          </cell>
        </row>
        <row r="142">
          <cell r="C142" t="str">
            <v>TALCHER</v>
          </cell>
          <cell r="D142">
            <v>3.85</v>
          </cell>
          <cell r="E142">
            <v>4.16</v>
          </cell>
        </row>
        <row r="143">
          <cell r="C143" t="str">
            <v>TAMANDO</v>
          </cell>
          <cell r="D143">
            <v>3.38</v>
          </cell>
          <cell r="E143">
            <v>3.65</v>
          </cell>
        </row>
        <row r="144">
          <cell r="C144" t="str">
            <v>TANGI</v>
          </cell>
          <cell r="D144">
            <v>3.38</v>
          </cell>
          <cell r="E144">
            <v>3.65</v>
          </cell>
        </row>
        <row r="145">
          <cell r="C145" t="str">
            <v>TARAPUR</v>
          </cell>
          <cell r="D145">
            <v>3.38</v>
          </cell>
          <cell r="E145">
            <v>3.65</v>
          </cell>
        </row>
        <row r="146">
          <cell r="C146" t="str">
            <v>TARATA</v>
          </cell>
          <cell r="D146">
            <v>2.93</v>
          </cell>
          <cell r="E146">
            <v>3.16</v>
          </cell>
        </row>
        <row r="147">
          <cell r="C147" t="str">
            <v>TINIMUHANI</v>
          </cell>
          <cell r="D147">
            <v>3.38</v>
          </cell>
          <cell r="E147">
            <v>3.65</v>
          </cell>
        </row>
        <row r="148">
          <cell r="C148" t="str">
            <v>TIRTOL</v>
          </cell>
          <cell r="D148">
            <v>3.38</v>
          </cell>
          <cell r="E148">
            <v>3.65</v>
          </cell>
        </row>
        <row r="149">
          <cell r="C149" t="str">
            <v>TITIRA</v>
          </cell>
          <cell r="D149">
            <v>3.38</v>
          </cell>
          <cell r="E149">
            <v>3.65</v>
          </cell>
        </row>
        <row r="150">
          <cell r="C150" t="str">
            <v>TRINATH BAZAR</v>
          </cell>
          <cell r="D150">
            <v>2.93</v>
          </cell>
          <cell r="E150">
            <v>3.16</v>
          </cell>
        </row>
        <row r="151">
          <cell r="C151" t="str">
            <v>UMERKOT</v>
          </cell>
          <cell r="D151">
            <v>9.16</v>
          </cell>
          <cell r="E151">
            <v>9.89</v>
          </cell>
        </row>
      </sheetData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"/>
  <sheetViews>
    <sheetView tabSelected="1" workbookViewId="0">
      <selection activeCell="Z2" sqref="Z2"/>
    </sheetView>
  </sheetViews>
  <sheetFormatPr defaultRowHeight="15"/>
  <cols>
    <col min="1" max="1" width="3.42578125" style="1" bestFit="1" customWidth="1"/>
    <col min="2" max="2" width="9.7109375" style="1" bestFit="1" customWidth="1"/>
    <col min="3" max="3" width="11.7109375" style="1" bestFit="1" customWidth="1"/>
    <col min="4" max="4" width="8.7109375" style="1" bestFit="1" customWidth="1"/>
    <col min="5" max="5" width="6.42578125" style="1" bestFit="1" customWidth="1"/>
    <col min="6" max="6" width="15" style="1" bestFit="1" customWidth="1"/>
    <col min="7" max="7" width="5.42578125" style="1" bestFit="1" customWidth="1"/>
    <col min="8" max="8" width="8.7109375" style="1" customWidth="1"/>
    <col min="9" max="9" width="6.7109375" style="2" customWidth="1"/>
    <col min="10" max="10" width="6.5703125" style="2" customWidth="1"/>
    <col min="11" max="11" width="7.5703125" style="2" customWidth="1"/>
    <col min="12" max="12" width="7.28515625" style="2" customWidth="1"/>
    <col min="13" max="13" width="8.7109375" style="2" customWidth="1"/>
    <col min="14" max="14" width="9.140625" style="1" customWidth="1"/>
    <col min="15" max="16384" width="9.140625" style="1"/>
  </cols>
  <sheetData>
    <row r="1" spans="1:13" ht="90" customHeight="1">
      <c r="A1" s="17"/>
      <c r="B1" s="18"/>
      <c r="C1" s="18"/>
      <c r="D1" s="18"/>
      <c r="E1" s="18"/>
      <c r="F1" s="18"/>
      <c r="G1" s="18"/>
      <c r="H1" s="18"/>
      <c r="I1" s="19"/>
      <c r="J1" s="15" t="s">
        <v>0</v>
      </c>
      <c r="K1" s="16"/>
      <c r="L1" s="16"/>
      <c r="M1" s="16"/>
    </row>
    <row r="2" spans="1:13" ht="78" customHeight="1">
      <c r="A2" s="20" t="s">
        <v>16</v>
      </c>
      <c r="B2" s="21"/>
      <c r="C2" s="21"/>
      <c r="D2" s="21"/>
      <c r="E2" s="21"/>
      <c r="F2" s="21"/>
      <c r="G2" s="21"/>
      <c r="H2" s="21"/>
      <c r="I2" s="22"/>
      <c r="J2" s="15" t="s">
        <v>34</v>
      </c>
      <c r="K2" s="16"/>
      <c r="L2" s="16"/>
      <c r="M2" s="16"/>
    </row>
    <row r="3" spans="1:13" s="3" customFormat="1">
      <c r="A3" s="4" t="s">
        <v>11</v>
      </c>
      <c r="B3" s="4" t="s">
        <v>2</v>
      </c>
      <c r="C3" s="4" t="s">
        <v>12</v>
      </c>
      <c r="D3" s="4" t="s">
        <v>13</v>
      </c>
      <c r="E3" s="4" t="s">
        <v>3</v>
      </c>
      <c r="F3" s="4" t="s">
        <v>8</v>
      </c>
      <c r="G3" s="4" t="s">
        <v>4</v>
      </c>
      <c r="H3" s="4" t="s">
        <v>5</v>
      </c>
      <c r="I3" s="5" t="s">
        <v>6</v>
      </c>
      <c r="J3" s="5" t="s">
        <v>10</v>
      </c>
      <c r="K3" s="5" t="s">
        <v>14</v>
      </c>
      <c r="L3" s="5" t="s">
        <v>7</v>
      </c>
      <c r="M3" s="5" t="s">
        <v>15</v>
      </c>
    </row>
    <row r="4" spans="1:13" s="3" customFormat="1">
      <c r="A4" s="6">
        <v>1</v>
      </c>
      <c r="B4" s="7" t="s">
        <v>18</v>
      </c>
      <c r="C4" s="7" t="s">
        <v>19</v>
      </c>
      <c r="D4" s="7" t="s">
        <v>20</v>
      </c>
      <c r="E4" s="7" t="s">
        <v>9</v>
      </c>
      <c r="F4" s="7" t="s">
        <v>21</v>
      </c>
      <c r="G4" s="7">
        <v>17</v>
      </c>
      <c r="H4" s="7">
        <v>164</v>
      </c>
      <c r="I4" s="8">
        <f>VLOOKUP(F4,'[1]TARA PAINTS'!$C$4:$E$164,3,FALSE)</f>
        <v>3.16</v>
      </c>
      <c r="J4" s="8">
        <f>G4*2</f>
        <v>34</v>
      </c>
      <c r="K4" s="8">
        <f>G4*8</f>
        <v>136</v>
      </c>
      <c r="L4" s="8">
        <v>25</v>
      </c>
      <c r="M4" s="8">
        <f>H4*I4+J4+K4+L4</f>
        <v>713.24</v>
      </c>
    </row>
    <row r="5" spans="1:13" s="3" customFormat="1">
      <c r="A5" s="6">
        <v>2</v>
      </c>
      <c r="B5" s="7" t="s">
        <v>22</v>
      </c>
      <c r="C5" s="7" t="s">
        <v>23</v>
      </c>
      <c r="D5" s="7" t="s">
        <v>24</v>
      </c>
      <c r="E5" s="7" t="s">
        <v>9</v>
      </c>
      <c r="F5" s="7" t="s">
        <v>25</v>
      </c>
      <c r="G5" s="7">
        <v>12</v>
      </c>
      <c r="H5" s="7">
        <v>84</v>
      </c>
      <c r="I5" s="8">
        <f>VLOOKUP(F5,'[1]TARA PAINTS'!$C$4:$E$164,3,FALSE)</f>
        <v>3.65</v>
      </c>
      <c r="J5" s="8">
        <f t="shared" ref="J5:J7" si="0">G5*2</f>
        <v>24</v>
      </c>
      <c r="K5" s="8">
        <f t="shared" ref="K5:K7" si="1">G5*8</f>
        <v>96</v>
      </c>
      <c r="L5" s="8">
        <v>25</v>
      </c>
      <c r="M5" s="8">
        <f t="shared" ref="M5" si="2">H5*I5+J5+K5+L5</f>
        <v>451.59999999999997</v>
      </c>
    </row>
    <row r="6" spans="1:13" s="3" customFormat="1">
      <c r="A6" s="6">
        <v>3</v>
      </c>
      <c r="B6" s="7" t="s">
        <v>26</v>
      </c>
      <c r="C6" s="7" t="s">
        <v>27</v>
      </c>
      <c r="D6" s="7" t="s">
        <v>28</v>
      </c>
      <c r="E6" s="7" t="s">
        <v>9</v>
      </c>
      <c r="F6" s="7" t="s">
        <v>29</v>
      </c>
      <c r="G6" s="7">
        <v>4</v>
      </c>
      <c r="H6" s="7">
        <v>18</v>
      </c>
      <c r="I6" s="8">
        <f>VLOOKUP(F6,'[1]TARA PAINTS'!$C$4:$E$164,3,FALSE)</f>
        <v>3.65</v>
      </c>
      <c r="J6" s="8">
        <f t="shared" si="0"/>
        <v>8</v>
      </c>
      <c r="K6" s="8">
        <f t="shared" si="1"/>
        <v>32</v>
      </c>
      <c r="L6" s="8">
        <v>25</v>
      </c>
      <c r="M6" s="8">
        <f>50*I6+J6+K6+L6</f>
        <v>247.5</v>
      </c>
    </row>
    <row r="7" spans="1:13" s="3" customFormat="1">
      <c r="A7" s="6">
        <v>4</v>
      </c>
      <c r="B7" s="7" t="s">
        <v>30</v>
      </c>
      <c r="C7" s="7" t="s">
        <v>31</v>
      </c>
      <c r="D7" s="7" t="s">
        <v>32</v>
      </c>
      <c r="E7" s="7" t="s">
        <v>9</v>
      </c>
      <c r="F7" s="7" t="s">
        <v>29</v>
      </c>
      <c r="G7" s="7">
        <v>4</v>
      </c>
      <c r="H7" s="7">
        <v>20</v>
      </c>
      <c r="I7" s="8">
        <f>VLOOKUP(F7,'[1]TARA PAINTS'!$C$4:$E$164,3,FALSE)</f>
        <v>3.65</v>
      </c>
      <c r="J7" s="8">
        <f t="shared" si="0"/>
        <v>8</v>
      </c>
      <c r="K7" s="8">
        <f t="shared" si="1"/>
        <v>32</v>
      </c>
      <c r="L7" s="8">
        <v>25</v>
      </c>
      <c r="M7" s="8">
        <f>50*I7+J7+K7+L7</f>
        <v>247.5</v>
      </c>
    </row>
    <row r="8" spans="1:13" s="3" customFormat="1">
      <c r="A8" s="23" t="s">
        <v>33</v>
      </c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11">
        <f>ROUND(SUM(M4:M7),0)</f>
        <v>1660</v>
      </c>
    </row>
    <row r="9" spans="1:13" s="3" customFormat="1">
      <c r="A9" s="12"/>
      <c r="B9"/>
      <c r="C9"/>
      <c r="D9"/>
      <c r="E9"/>
      <c r="F9"/>
      <c r="G9" s="9">
        <f>SUM(G4:G7)</f>
        <v>37</v>
      </c>
      <c r="H9" s="9">
        <f>SUM(H4:H7)</f>
        <v>286</v>
      </c>
      <c r="I9" s="10"/>
      <c r="J9" s="10"/>
      <c r="K9" s="10"/>
      <c r="L9" s="10"/>
      <c r="M9" s="10"/>
    </row>
    <row r="10" spans="1:13" s="3" customFormat="1" ht="30" customHeight="1">
      <c r="A10" s="13" t="s">
        <v>17</v>
      </c>
      <c r="B10" s="13"/>
      <c r="C10" s="13"/>
      <c r="D10" s="13"/>
      <c r="E10" s="13"/>
      <c r="F10" s="13"/>
      <c r="G10" s="13"/>
      <c r="H10" s="13"/>
      <c r="I10" s="14"/>
      <c r="J10" s="14"/>
      <c r="K10" s="14"/>
      <c r="L10" s="14"/>
      <c r="M10" s="14"/>
    </row>
    <row r="11" spans="1:13" s="3" customFormat="1" ht="30" customHeight="1">
      <c r="A11" s="13" t="s">
        <v>1</v>
      </c>
      <c r="B11" s="13"/>
      <c r="C11" s="13"/>
      <c r="D11" s="13"/>
      <c r="E11" s="13"/>
      <c r="F11" s="13"/>
      <c r="G11" s="13"/>
      <c r="H11" s="13"/>
      <c r="I11" s="14"/>
      <c r="J11" s="14"/>
      <c r="K11" s="14"/>
      <c r="L11" s="14"/>
      <c r="M11" s="14"/>
    </row>
  </sheetData>
  <mergeCells count="7">
    <mergeCell ref="A10:M10"/>
    <mergeCell ref="A11:M11"/>
    <mergeCell ref="J1:M1"/>
    <mergeCell ref="J2:M2"/>
    <mergeCell ref="A1:I1"/>
    <mergeCell ref="A2:I2"/>
    <mergeCell ref="A8:L8"/>
  </mergeCells>
  <pageMargins left="0.19685039370078741" right="0.23622047244094491" top="0.74803149606299213" bottom="0.74803149606299213" header="0.31496062992125984" footer="0.31496062992125984"/>
  <pageSetup paperSize="9" scale="94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ARATA</cp:lastModifiedBy>
  <cp:lastPrinted>2025-08-06T07:53:12Z</cp:lastPrinted>
  <dcterms:created xsi:type="dcterms:W3CDTF">2025-04-08T07:27:23Z</dcterms:created>
  <dcterms:modified xsi:type="dcterms:W3CDTF">2025-08-06T07:53:13Z</dcterms:modified>
</cp:coreProperties>
</file>