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Invoice!$J$1:$J$18</definedName>
  </definedNames>
  <calcPr calcId="124519"/>
</workbook>
</file>

<file path=xl/calcChain.xml><?xml version="1.0" encoding="utf-8"?>
<calcChain xmlns="http://schemas.openxmlformats.org/spreadsheetml/2006/main">
  <c r="N13" i="1"/>
  <c r="N11"/>
  <c r="N10"/>
  <c r="N7"/>
  <c r="N5"/>
  <c r="N6"/>
  <c r="N8"/>
  <c r="N9"/>
  <c r="N12"/>
  <c r="N4"/>
  <c r="K5"/>
  <c r="L5"/>
  <c r="K6"/>
  <c r="L6"/>
  <c r="K7"/>
  <c r="L7"/>
  <c r="K8"/>
  <c r="L8"/>
  <c r="K9"/>
  <c r="L9"/>
  <c r="K10"/>
  <c r="L10"/>
  <c r="K11"/>
  <c r="L11"/>
  <c r="K12"/>
  <c r="L12"/>
  <c r="L4"/>
  <c r="K4"/>
  <c r="J12"/>
  <c r="J9"/>
  <c r="J8"/>
  <c r="J6"/>
  <c r="J5"/>
  <c r="J4"/>
</calcChain>
</file>

<file path=xl/sharedStrings.xml><?xml version="1.0" encoding="utf-8"?>
<sst xmlns="http://schemas.openxmlformats.org/spreadsheetml/2006/main" count="75" uniqueCount="54">
  <si>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</si>
  <si>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</si>
  <si>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</si>
  <si>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</si>
  <si>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</si>
  <si>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</si>
  <si>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</si>
  <si>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</si>
  <si>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02/5/2024</t>
  </si>
  <si>
    <t>354</t>
  </si>
  <si>
    <t>PAN MASALA</t>
  </si>
  <si>
    <t>352</t>
  </si>
  <si>
    <t>07/5/2024</t>
  </si>
  <si>
    <t>419</t>
  </si>
  <si>
    <t>003</t>
  </si>
  <si>
    <t>SOAP</t>
  </si>
  <si>
    <t>421</t>
  </si>
  <si>
    <t>417</t>
  </si>
  <si>
    <t>25/5/2024</t>
  </si>
  <si>
    <t>6</t>
  </si>
  <si>
    <t>27/5/2024</t>
  </si>
  <si>
    <t>0004</t>
  </si>
  <si>
    <t>29/5/2024</t>
  </si>
  <si>
    <t>616</t>
  </si>
  <si>
    <t>GST to be paid by Consignor under Reverse Charge Mechanism (RCM) as per GST</t>
  </si>
  <si>
    <t>Declaration � Kindly verify and confirm before 06/20/2024 00:00:00</t>
  </si>
  <si>
    <t>Thanking you for your business.
PRAGATI LOGISTICS</t>
  </si>
  <si>
    <t>JODA</t>
  </si>
  <si>
    <t>KEONJHAR</t>
  </si>
  <si>
    <t>UMERKOT</t>
  </si>
  <si>
    <t>RAIRANGPUR</t>
  </si>
  <si>
    <t>BARIPADA</t>
  </si>
  <si>
    <t>BALASORE</t>
  </si>
  <si>
    <t>DHENKANAL</t>
  </si>
  <si>
    <t>CTC</t>
  </si>
  <si>
    <t>SL</t>
  </si>
  <si>
    <t>LR NO</t>
  </si>
  <si>
    <t>INV NO</t>
  </si>
  <si>
    <t>FROM</t>
  </si>
  <si>
    <t>TO</t>
  </si>
  <si>
    <t>WEIGHT</t>
  </si>
  <si>
    <t>HAM</t>
  </si>
  <si>
    <t xml:space="preserve">TO, 
MOUMITA TRADINGS
Address:JAGATPUR KENDRAPPARA ROAD,9437128776
GST No:21AHDPB3099G1ZS
</t>
  </si>
  <si>
    <t>(RUPEES SIX THOUSAND FIVE HUNDRED TEN ONLY)</t>
  </si>
  <si>
    <t>Bill Date:05/31/2024
Bill #:Inv-6839/24-25
TotalAmount:6510.00</t>
  </si>
  <si>
    <t>JA/02666</t>
  </si>
  <si>
    <t>JA/02663</t>
  </si>
  <si>
    <t>JA/02876</t>
  </si>
  <si>
    <t>JA/02917</t>
  </si>
  <si>
    <t>JA/02875</t>
  </si>
  <si>
    <t>JA/02877</t>
  </si>
  <si>
    <t>JA/04250</t>
  </si>
  <si>
    <t>JA/04290</t>
  </si>
  <si>
    <t>JA/04456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</si>
</sst>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6</xdr:col>
      <xdr:colOff>650875</xdr:colOff>
      <xdr:row>0</xdr:row>
      <xdr:rowOff>923925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23825"/>
          <a:ext cx="35433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MOUMIT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BARIPADA</v>
          </cell>
          <cell r="G4" t="str">
            <v>PAN MASALA</v>
          </cell>
          <cell r="H4">
            <v>10</v>
          </cell>
          <cell r="J4">
            <v>230</v>
          </cell>
        </row>
        <row r="5">
          <cell r="F5" t="str">
            <v>JASIPUR</v>
          </cell>
          <cell r="G5" t="str">
            <v>SOAP</v>
          </cell>
          <cell r="H5">
            <v>80</v>
          </cell>
          <cell r="I5">
            <v>627</v>
          </cell>
          <cell r="J5">
            <v>2.7</v>
          </cell>
        </row>
        <row r="6">
          <cell r="F6" t="str">
            <v>UMERKOT</v>
          </cell>
          <cell r="G6" t="str">
            <v>SOAP</v>
          </cell>
          <cell r="H6">
            <v>50</v>
          </cell>
          <cell r="I6">
            <v>375</v>
          </cell>
          <cell r="J6">
            <v>3.12</v>
          </cell>
        </row>
        <row r="7">
          <cell r="F7" t="str">
            <v>DHENKANAL</v>
          </cell>
          <cell r="G7" t="str">
            <v>PAN MASALA</v>
          </cell>
          <cell r="H7">
            <v>3</v>
          </cell>
          <cell r="J7">
            <v>172.5</v>
          </cell>
        </row>
        <row r="8">
          <cell r="F8" t="str">
            <v>RAIRANGPUR</v>
          </cell>
          <cell r="G8" t="str">
            <v>PAN MASALA</v>
          </cell>
          <cell r="H8">
            <v>2</v>
          </cell>
          <cell r="J8">
            <v>201.25</v>
          </cell>
        </row>
        <row r="9">
          <cell r="F9" t="str">
            <v>BALASORE</v>
          </cell>
          <cell r="G9" t="str">
            <v>PAN MASALA</v>
          </cell>
          <cell r="H9">
            <v>5</v>
          </cell>
          <cell r="J9">
            <v>230</v>
          </cell>
        </row>
        <row r="10">
          <cell r="F10" t="str">
            <v>JODA</v>
          </cell>
          <cell r="G10" t="str">
            <v>PAN MASALA</v>
          </cell>
          <cell r="H10">
            <v>2</v>
          </cell>
          <cell r="J10">
            <v>201.25</v>
          </cell>
        </row>
        <row r="11">
          <cell r="F11" t="str">
            <v>RAIRANGPUR</v>
          </cell>
          <cell r="G11" t="str">
            <v>PAN MASALA</v>
          </cell>
          <cell r="H11">
            <v>2</v>
          </cell>
          <cell r="J11">
            <v>201.25</v>
          </cell>
        </row>
        <row r="12">
          <cell r="F12" t="str">
            <v>KEONJHAR</v>
          </cell>
          <cell r="G12" t="str">
            <v>PAN MASALA</v>
          </cell>
          <cell r="H12">
            <v>2</v>
          </cell>
          <cell r="J12">
            <v>180</v>
          </cell>
        </row>
        <row r="13">
          <cell r="F13" t="str">
            <v>JODA</v>
          </cell>
          <cell r="G13" t="str">
            <v>PAN MASALA</v>
          </cell>
          <cell r="H13">
            <v>2</v>
          </cell>
          <cell r="J13">
            <v>201.25</v>
          </cell>
        </row>
        <row r="14">
          <cell r="F14" t="str">
            <v>RAIRANGPUR</v>
          </cell>
          <cell r="G14" t="str">
            <v>PAN MASALA</v>
          </cell>
          <cell r="H14">
            <v>2</v>
          </cell>
          <cell r="J14">
            <v>201.25</v>
          </cell>
        </row>
        <row r="15">
          <cell r="F15" t="str">
            <v>KEONJHAR</v>
          </cell>
          <cell r="G15" t="str">
            <v>PAN MASALA</v>
          </cell>
          <cell r="H15">
            <v>3</v>
          </cell>
          <cell r="J15">
            <v>180</v>
          </cell>
        </row>
        <row r="16">
          <cell r="F16" t="str">
            <v>JODA</v>
          </cell>
          <cell r="G16" t="str">
            <v>PAN MASALA</v>
          </cell>
          <cell r="H16">
            <v>2</v>
          </cell>
          <cell r="J16">
            <v>201.25</v>
          </cell>
        </row>
        <row r="17">
          <cell r="F17" t="str">
            <v>DHENKANAL</v>
          </cell>
          <cell r="G17" t="str">
            <v>PAN MASALA</v>
          </cell>
          <cell r="H17">
            <v>5</v>
          </cell>
          <cell r="J17">
            <v>172.5</v>
          </cell>
        </row>
        <row r="18">
          <cell r="F18" t="str">
            <v>KEONJHAR</v>
          </cell>
          <cell r="G18" t="str">
            <v>PAN MASALA</v>
          </cell>
          <cell r="H18">
            <v>2</v>
          </cell>
          <cell r="J18">
            <v>180</v>
          </cell>
        </row>
        <row r="19">
          <cell r="F19" t="str">
            <v>RAIRANGPUR</v>
          </cell>
          <cell r="G19" t="str">
            <v>PAN MASALA</v>
          </cell>
          <cell r="H19">
            <v>2</v>
          </cell>
          <cell r="J19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5" style="1" bestFit="1" customWidth="1"/>
    <col min="5" max="5" width="5.7109375" style="1" bestFit="1" customWidth="1"/>
    <col min="6" max="7" width="12.7109375" style="1" bestFit="1" customWidth="1"/>
    <col min="8" max="8" width="5" style="1" bestFit="1" customWidth="1"/>
    <col min="9" max="9" width="7.28515625" style="1" bestFit="1" customWidth="1"/>
    <col min="10" max="11" width="7.5703125" style="1" bestFit="1" customWidth="1"/>
    <col min="12" max="12" width="8" style="1" bestFit="1" customWidth="1"/>
    <col min="13" max="13" width="6.85546875" style="1" bestFit="1" customWidth="1"/>
    <col min="14" max="14" width="10.85546875" style="1" bestFit="1" customWidth="1"/>
    <col min="15" max="16384" width="9.140625" style="1"/>
  </cols>
  <sheetData>
    <row r="1" spans="1:14" ht="90" customHeight="1">
      <c r="A1" s="10"/>
      <c r="B1" s="10"/>
      <c r="C1" s="10"/>
      <c r="D1" s="10"/>
      <c r="E1" s="10"/>
      <c r="F1" s="10"/>
      <c r="G1" s="10"/>
      <c r="H1" s="15" t="s">
        <v>0</v>
      </c>
      <c r="I1" s="16"/>
      <c r="J1" s="16"/>
      <c r="K1" s="16"/>
      <c r="L1" s="16"/>
      <c r="M1" s="16"/>
      <c r="N1" s="17"/>
    </row>
    <row r="2" spans="1:14" ht="70.5" customHeight="1">
      <c r="A2" s="10" t="s">
        <v>42</v>
      </c>
      <c r="B2" s="10"/>
      <c r="C2" s="10"/>
      <c r="D2" s="10"/>
      <c r="E2" s="10"/>
      <c r="F2" s="10"/>
      <c r="G2" s="10"/>
      <c r="H2" s="15" t="s">
        <v>44</v>
      </c>
      <c r="I2" s="16"/>
      <c r="J2" s="16"/>
      <c r="K2" s="16"/>
      <c r="L2" s="16"/>
      <c r="M2" s="16"/>
      <c r="N2" s="17"/>
    </row>
    <row r="3" spans="1:14" s="7" customFormat="1" ht="30">
      <c r="A3" s="6" t="s">
        <v>35</v>
      </c>
      <c r="B3" s="6" t="s">
        <v>1</v>
      </c>
      <c r="C3" s="6" t="s">
        <v>36</v>
      </c>
      <c r="D3" s="6" t="s">
        <v>37</v>
      </c>
      <c r="E3" s="21" t="s">
        <v>38</v>
      </c>
      <c r="F3" s="6" t="s">
        <v>39</v>
      </c>
      <c r="G3" s="6" t="s">
        <v>2</v>
      </c>
      <c r="H3" s="21" t="s">
        <v>3</v>
      </c>
      <c r="I3" s="21" t="s">
        <v>40</v>
      </c>
      <c r="J3" s="6" t="s">
        <v>4</v>
      </c>
      <c r="K3" s="6" t="s">
        <v>41</v>
      </c>
      <c r="L3" s="6" t="s">
        <v>5</v>
      </c>
      <c r="M3" s="6" t="s">
        <v>6</v>
      </c>
      <c r="N3" s="6" t="s">
        <v>7</v>
      </c>
    </row>
    <row r="4" spans="1:14">
      <c r="A4" s="2">
        <v>1</v>
      </c>
      <c r="B4" s="18" t="s">
        <v>8</v>
      </c>
      <c r="C4" s="18" t="s">
        <v>45</v>
      </c>
      <c r="D4" s="18" t="s">
        <v>9</v>
      </c>
      <c r="E4" s="20" t="s">
        <v>34</v>
      </c>
      <c r="F4" s="2" t="s">
        <v>27</v>
      </c>
      <c r="G4" s="2" t="s">
        <v>10</v>
      </c>
      <c r="H4" s="2">
        <v>2</v>
      </c>
      <c r="I4" s="2"/>
      <c r="J4" s="3">
        <f>VLOOKUP(F4,[1]Invoice!$F$4:$J$19,5,FALSE)</f>
        <v>201.25</v>
      </c>
      <c r="K4" s="3">
        <f>H4*2</f>
        <v>4</v>
      </c>
      <c r="L4" s="3">
        <f>H4*12</f>
        <v>24</v>
      </c>
      <c r="M4" s="3">
        <v>50</v>
      </c>
      <c r="N4" s="19">
        <f>H4*J4+K4+L4+M4</f>
        <v>480.5</v>
      </c>
    </row>
    <row r="5" spans="1:14">
      <c r="A5" s="2">
        <v>2</v>
      </c>
      <c r="B5" s="18" t="s">
        <v>8</v>
      </c>
      <c r="C5" s="18" t="s">
        <v>46</v>
      </c>
      <c r="D5" s="18" t="s">
        <v>11</v>
      </c>
      <c r="E5" s="8" t="s">
        <v>34</v>
      </c>
      <c r="F5" s="2" t="s">
        <v>28</v>
      </c>
      <c r="G5" s="2" t="s">
        <v>10</v>
      </c>
      <c r="H5" s="2">
        <v>2</v>
      </c>
      <c r="I5" s="2"/>
      <c r="J5" s="3">
        <f>VLOOKUP(F5,[1]Invoice!$F$4:$J$19,5,FALSE)</f>
        <v>180</v>
      </c>
      <c r="K5" s="3">
        <f t="shared" ref="K5:K12" si="0">H5*2</f>
        <v>4</v>
      </c>
      <c r="L5" s="3">
        <f t="shared" ref="L5:L12" si="1">H5*12</f>
        <v>24</v>
      </c>
      <c r="M5" s="3">
        <v>50</v>
      </c>
      <c r="N5" s="3">
        <f t="shared" ref="N5:N12" si="2">H5*J5+K5+L5+M5</f>
        <v>438</v>
      </c>
    </row>
    <row r="6" spans="1:14">
      <c r="A6" s="2">
        <v>3</v>
      </c>
      <c r="B6" s="18" t="s">
        <v>12</v>
      </c>
      <c r="C6" s="18" t="s">
        <v>47</v>
      </c>
      <c r="D6" s="18" t="s">
        <v>13</v>
      </c>
      <c r="E6" s="8" t="s">
        <v>34</v>
      </c>
      <c r="F6" s="2" t="s">
        <v>27</v>
      </c>
      <c r="G6" s="2" t="s">
        <v>10</v>
      </c>
      <c r="H6" s="2">
        <v>2</v>
      </c>
      <c r="I6" s="2"/>
      <c r="J6" s="3">
        <f>VLOOKUP(F6,[1]Invoice!$F$4:$J$19,5,FALSE)</f>
        <v>201.25</v>
      </c>
      <c r="K6" s="3">
        <f t="shared" si="0"/>
        <v>4</v>
      </c>
      <c r="L6" s="3">
        <f t="shared" si="1"/>
        <v>24</v>
      </c>
      <c r="M6" s="3">
        <v>50</v>
      </c>
      <c r="N6" s="3">
        <f t="shared" si="2"/>
        <v>480.5</v>
      </c>
    </row>
    <row r="7" spans="1:14">
      <c r="A7" s="2">
        <v>4</v>
      </c>
      <c r="B7" s="18" t="s">
        <v>12</v>
      </c>
      <c r="C7" s="18" t="s">
        <v>48</v>
      </c>
      <c r="D7" s="18" t="s">
        <v>14</v>
      </c>
      <c r="E7" s="8" t="s">
        <v>34</v>
      </c>
      <c r="F7" s="2" t="s">
        <v>29</v>
      </c>
      <c r="G7" s="2" t="s">
        <v>15</v>
      </c>
      <c r="H7" s="2">
        <v>50</v>
      </c>
      <c r="I7" s="2">
        <v>375</v>
      </c>
      <c r="J7" s="3">
        <v>3.12</v>
      </c>
      <c r="K7" s="3">
        <f t="shared" si="0"/>
        <v>100</v>
      </c>
      <c r="L7" s="3">
        <f t="shared" si="1"/>
        <v>600</v>
      </c>
      <c r="M7" s="3">
        <v>50</v>
      </c>
      <c r="N7" s="3">
        <f>I7*J7+L7+K7+M7</f>
        <v>1920</v>
      </c>
    </row>
    <row r="8" spans="1:14">
      <c r="A8" s="2">
        <v>5</v>
      </c>
      <c r="B8" s="18" t="s">
        <v>12</v>
      </c>
      <c r="C8" s="18" t="s">
        <v>49</v>
      </c>
      <c r="D8" s="18" t="s">
        <v>16</v>
      </c>
      <c r="E8" s="8" t="s">
        <v>34</v>
      </c>
      <c r="F8" s="2" t="s">
        <v>28</v>
      </c>
      <c r="G8" s="2" t="s">
        <v>10</v>
      </c>
      <c r="H8" s="2">
        <v>2</v>
      </c>
      <c r="I8" s="2"/>
      <c r="J8" s="3">
        <f>VLOOKUP(F8,[1]Invoice!$F$4:$J$19,5,FALSE)</f>
        <v>180</v>
      </c>
      <c r="K8" s="3">
        <f t="shared" si="0"/>
        <v>4</v>
      </c>
      <c r="L8" s="3">
        <f t="shared" si="1"/>
        <v>24</v>
      </c>
      <c r="M8" s="3">
        <v>50</v>
      </c>
      <c r="N8" s="3">
        <f t="shared" si="2"/>
        <v>438</v>
      </c>
    </row>
    <row r="9" spans="1:14">
      <c r="A9" s="2">
        <v>6</v>
      </c>
      <c r="B9" s="18" t="s">
        <v>12</v>
      </c>
      <c r="C9" s="18" t="s">
        <v>50</v>
      </c>
      <c r="D9" s="18" t="s">
        <v>17</v>
      </c>
      <c r="E9" s="8" t="s">
        <v>34</v>
      </c>
      <c r="F9" s="2" t="s">
        <v>30</v>
      </c>
      <c r="G9" s="2" t="s">
        <v>10</v>
      </c>
      <c r="H9" s="2">
        <v>2</v>
      </c>
      <c r="I9" s="2"/>
      <c r="J9" s="3">
        <f>VLOOKUP(F9,[1]Invoice!$F$4:$J$19,5,FALSE)</f>
        <v>201.25</v>
      </c>
      <c r="K9" s="3">
        <f t="shared" si="0"/>
        <v>4</v>
      </c>
      <c r="L9" s="3">
        <f t="shared" si="1"/>
        <v>24</v>
      </c>
      <c r="M9" s="3">
        <v>50</v>
      </c>
      <c r="N9" s="3">
        <f t="shared" si="2"/>
        <v>480.5</v>
      </c>
    </row>
    <row r="10" spans="1:14">
      <c r="A10" s="2">
        <v>7</v>
      </c>
      <c r="B10" s="18" t="s">
        <v>18</v>
      </c>
      <c r="C10" s="18" t="s">
        <v>51</v>
      </c>
      <c r="D10" s="18" t="s">
        <v>19</v>
      </c>
      <c r="E10" s="8" t="s">
        <v>34</v>
      </c>
      <c r="F10" s="2" t="s">
        <v>31</v>
      </c>
      <c r="G10" s="2" t="s">
        <v>15</v>
      </c>
      <c r="H10" s="2">
        <v>20</v>
      </c>
      <c r="I10" s="2">
        <v>187</v>
      </c>
      <c r="J10" s="3">
        <v>2.04</v>
      </c>
      <c r="K10" s="3">
        <f t="shared" si="0"/>
        <v>40</v>
      </c>
      <c r="L10" s="3">
        <f t="shared" si="1"/>
        <v>240</v>
      </c>
      <c r="M10" s="3">
        <v>50</v>
      </c>
      <c r="N10" s="3">
        <f>I10*J10+L10+K10+M10</f>
        <v>711.48</v>
      </c>
    </row>
    <row r="11" spans="1:14">
      <c r="A11" s="2">
        <v>8</v>
      </c>
      <c r="B11" s="18" t="s">
        <v>20</v>
      </c>
      <c r="C11" s="18" t="s">
        <v>52</v>
      </c>
      <c r="D11" s="18" t="s">
        <v>21</v>
      </c>
      <c r="E11" s="8" t="s">
        <v>34</v>
      </c>
      <c r="F11" s="2" t="s">
        <v>32</v>
      </c>
      <c r="G11" s="2" t="s">
        <v>15</v>
      </c>
      <c r="H11" s="2">
        <v>10</v>
      </c>
      <c r="I11" s="2">
        <v>96</v>
      </c>
      <c r="J11" s="3">
        <v>2.1</v>
      </c>
      <c r="K11" s="3">
        <f t="shared" si="0"/>
        <v>20</v>
      </c>
      <c r="L11" s="3">
        <f t="shared" si="1"/>
        <v>120</v>
      </c>
      <c r="M11" s="3">
        <v>50</v>
      </c>
      <c r="N11" s="3">
        <f>I11*J11+L11+K11+M11</f>
        <v>391.6</v>
      </c>
    </row>
    <row r="12" spans="1:14">
      <c r="A12" s="18">
        <v>9</v>
      </c>
      <c r="B12" s="18" t="s">
        <v>22</v>
      </c>
      <c r="C12" s="18" t="s">
        <v>53</v>
      </c>
      <c r="D12" s="18" t="s">
        <v>23</v>
      </c>
      <c r="E12" s="8" t="s">
        <v>34</v>
      </c>
      <c r="F12" s="2" t="s">
        <v>33</v>
      </c>
      <c r="G12" s="2" t="s">
        <v>10</v>
      </c>
      <c r="H12" s="2">
        <v>6</v>
      </c>
      <c r="I12" s="2"/>
      <c r="J12" s="3">
        <f>VLOOKUP(F12,[1]Invoice!$F$4:$J$19,5,FALSE)</f>
        <v>172.5</v>
      </c>
      <c r="K12" s="3">
        <f t="shared" si="0"/>
        <v>12</v>
      </c>
      <c r="L12" s="3">
        <f t="shared" si="1"/>
        <v>72</v>
      </c>
      <c r="M12" s="3">
        <v>50</v>
      </c>
      <c r="N12" s="3">
        <f t="shared" si="2"/>
        <v>1169</v>
      </c>
    </row>
    <row r="13" spans="1:14">
      <c r="A13" s="12" t="s">
        <v>43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9">
        <f>ROUND(SUM(N4:N12),0)</f>
        <v>6510</v>
      </c>
    </row>
    <row r="14" spans="1:14" s="5" customFormat="1">
      <c r="A14" s="10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"/>
    </row>
    <row r="15" spans="1:14" s="5" customFormat="1">
      <c r="A15" s="10" t="s">
        <v>25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4"/>
    </row>
    <row r="16" spans="1:14" s="5" customFormat="1" ht="30" customHeight="1">
      <c r="A16" s="11" t="s">
        <v>26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4"/>
    </row>
    <row r="17" s="5" customFormat="1"/>
    <row r="18" s="5" customFormat="1"/>
  </sheetData>
  <mergeCells count="38">
    <mergeCell ref="A1:G1"/>
    <mergeCell ref="A2:G2"/>
    <mergeCell ref="N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A15:M15"/>
    <mergeCell ref="A16:M16"/>
    <mergeCell ref="A13:M13"/>
    <mergeCell ref="H1:N1"/>
    <mergeCell ref="H2:N2"/>
    <mergeCell ref="A14:M14"/>
    <mergeCell ref="A12"/>
    <mergeCell ref="B12"/>
    <mergeCell ref="C12"/>
    <mergeCell ref="D12"/>
    <mergeCell ref="B11"/>
    <mergeCell ref="C11"/>
    <mergeCell ref="D11"/>
    <mergeCell ref="B10"/>
    <mergeCell ref="C10"/>
    <mergeCell ref="D10"/>
  </mergeCells>
  <conditionalFormatting sqref="C4:C12">
    <cfRule type="duplicateValues" dxfId="0" priority="1"/>
  </conditionalFormatting>
  <pageMargins left="0.19" right="0.21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2024-06-06T07:23:18Z</cp:lastPrinted>
  <dcterms:created xsi:type="dcterms:W3CDTF">2024-06-04T10:03:34Z</dcterms:created>
  <dcterms:modified xsi:type="dcterms:W3CDTF">2024-06-06T07:23:52Z</dcterms:modified>
</cp:coreProperties>
</file>