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  <externalReference r:id="rId3"/>
  </externalReferences>
  <calcPr calcId="144525"/>
</workbook>
</file>

<file path=xl/calcChain.xml><?xml version="1.0" encoding="utf-8"?>
<calcChain xmlns="http://schemas.openxmlformats.org/spreadsheetml/2006/main">
  <c r="G31" i="1" l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5" i="1"/>
  <c r="I27" i="1"/>
  <c r="K26" i="1"/>
  <c r="I25" i="1"/>
  <c r="K25" i="1" s="1"/>
  <c r="I24" i="1"/>
  <c r="K24" i="1" s="1"/>
  <c r="K27" i="1" l="1"/>
  <c r="K23" i="1" l="1"/>
  <c r="K22" i="1"/>
  <c r="K21" i="1"/>
  <c r="K20" i="1"/>
  <c r="K19" i="1"/>
  <c r="K18" i="1"/>
  <c r="K17" i="1"/>
  <c r="K16" i="1"/>
  <c r="K15" i="1"/>
  <c r="K7" i="1" l="1"/>
  <c r="I14" i="1" l="1"/>
  <c r="K14" i="1" s="1"/>
  <c r="I13" i="1"/>
  <c r="K13" i="1" s="1"/>
  <c r="I12" i="1"/>
  <c r="K12" i="1" s="1"/>
  <c r="I11" i="1"/>
  <c r="K11" i="1" s="1"/>
  <c r="I10" i="1"/>
  <c r="K10" i="1" s="1"/>
  <c r="I9" i="1"/>
  <c r="K9" i="1" s="1"/>
  <c r="I8" i="1"/>
  <c r="K8" i="1" s="1"/>
  <c r="I6" i="1"/>
  <c r="K6" i="1" s="1"/>
  <c r="I5" i="1"/>
  <c r="K5" i="1" s="1"/>
  <c r="I4" i="1"/>
  <c r="K4" i="1" s="1"/>
  <c r="K28" i="1" l="1"/>
</calcChain>
</file>

<file path=xl/sharedStrings.xml><?xml version="1.0" encoding="utf-8"?>
<sst xmlns="http://schemas.openxmlformats.org/spreadsheetml/2006/main" count="137" uniqueCount="100">
  <si>
    <t>INVOICE
PRAGATI LOGISTICS,SAMANTA SAHI KHUNTIA LANE,8984191006
GST No:21AGHPB9356M1Z9</t>
  </si>
  <si>
    <t>02/4/2025</t>
  </si>
  <si>
    <t>5</t>
  </si>
  <si>
    <t>03/4/2025</t>
  </si>
  <si>
    <t>13</t>
  </si>
  <si>
    <t>08/4/2025</t>
  </si>
  <si>
    <t>09</t>
  </si>
  <si>
    <t>09/4/2025</t>
  </si>
  <si>
    <t>18</t>
  </si>
  <si>
    <t>17/4/2025</t>
  </si>
  <si>
    <t>43</t>
  </si>
  <si>
    <t>05/4/2025</t>
  </si>
  <si>
    <t>8</t>
  </si>
  <si>
    <t>12/4/2025</t>
  </si>
  <si>
    <t>29</t>
  </si>
  <si>
    <t>30</t>
  </si>
  <si>
    <t>24/4/2025</t>
  </si>
  <si>
    <t>63</t>
  </si>
  <si>
    <t>61</t>
  </si>
  <si>
    <t>30/4/2025</t>
  </si>
  <si>
    <t>69</t>
  </si>
  <si>
    <t>Thanking you for your business.
PRAGATI LOGISTICS</t>
  </si>
  <si>
    <t>BERHAMPUR</t>
  </si>
  <si>
    <t>PIPILI</t>
  </si>
  <si>
    <t>KARANJIA</t>
  </si>
  <si>
    <t>SARANAKUL</t>
  </si>
  <si>
    <t>BARIPADA</t>
  </si>
  <si>
    <t>SORO</t>
  </si>
  <si>
    <t>CTC</t>
  </si>
  <si>
    <t>SL</t>
  </si>
  <si>
    <t>DATE</t>
  </si>
  <si>
    <t>LR NO</t>
  </si>
  <si>
    <t>FROM</t>
  </si>
  <si>
    <t>INV NO</t>
  </si>
  <si>
    <t>CASE</t>
  </si>
  <si>
    <t>RATE</t>
  </si>
  <si>
    <t>DD.CH.</t>
  </si>
  <si>
    <t>LR.CH.</t>
  </si>
  <si>
    <t>AMOUNT</t>
  </si>
  <si>
    <t>SHERGARH</t>
  </si>
  <si>
    <t>DESTINATION</t>
  </si>
  <si>
    <t>02/5/2025</t>
  </si>
  <si>
    <t>PL/JA/02406</t>
  </si>
  <si>
    <t>77</t>
  </si>
  <si>
    <t>06/5/2025</t>
  </si>
  <si>
    <t>PL/JA/02511</t>
  </si>
  <si>
    <t>14</t>
  </si>
  <si>
    <t>JEYPORE</t>
  </si>
  <si>
    <t>PL/JA/02539</t>
  </si>
  <si>
    <t>78</t>
  </si>
  <si>
    <t>KEONJHAR</t>
  </si>
  <si>
    <t>PL/JA/02568</t>
  </si>
  <si>
    <t>73</t>
  </si>
  <si>
    <t>JALESWAR</t>
  </si>
  <si>
    <t>07/5/2025</t>
  </si>
  <si>
    <t>PL/JA/02548</t>
  </si>
  <si>
    <t>80</t>
  </si>
  <si>
    <t>ROURKELA</t>
  </si>
  <si>
    <t>10/5/2025</t>
  </si>
  <si>
    <t>PL/JA/03045</t>
  </si>
  <si>
    <t>16</t>
  </si>
  <si>
    <t>JUNAGARH</t>
  </si>
  <si>
    <t>13/5/2025</t>
  </si>
  <si>
    <t>PL/JA/03127</t>
  </si>
  <si>
    <t>94</t>
  </si>
  <si>
    <t>DASPALLA</t>
  </si>
  <si>
    <t>24/5/2025</t>
  </si>
  <si>
    <t>PL/JA/03751</t>
  </si>
  <si>
    <t>116</t>
  </si>
  <si>
    <t>28/5/2025</t>
  </si>
  <si>
    <t>PL/JA/04058</t>
  </si>
  <si>
    <t>20</t>
  </si>
  <si>
    <t>CHAMPUA</t>
  </si>
  <si>
    <t>03/6/2025</t>
  </si>
  <si>
    <t>PL/JA/04635</t>
  </si>
  <si>
    <t>124</t>
  </si>
  <si>
    <t>22/6/2025</t>
  </si>
  <si>
    <t>PL/JA/05541</t>
  </si>
  <si>
    <t>150</t>
  </si>
  <si>
    <t>BHUBAN</t>
  </si>
  <si>
    <t>25/6/2025</t>
  </si>
  <si>
    <t>PL/JA/05786</t>
  </si>
  <si>
    <t>23</t>
  </si>
  <si>
    <t>PL/JA/05910</t>
  </si>
  <si>
    <t>158</t>
  </si>
  <si>
    <t>Kindly, verify &amp; confirm within 7 days, else GST will be filed by 20th JUNE, 2025. 
GST to be paid by Consignor under Reverse Charge Mechanism(RCM) as per GST.</t>
  </si>
  <si>
    <t>PL/JA/00144</t>
  </si>
  <si>
    <t>PL/JA/00248</t>
  </si>
  <si>
    <t>PL/JA/00411</t>
  </si>
  <si>
    <t>PL/JA/00474</t>
  </si>
  <si>
    <t>PL/JA/00594</t>
  </si>
  <si>
    <t>PL/JA/00815</t>
  </si>
  <si>
    <t>PL/JA/00816</t>
  </si>
  <si>
    <t>PL/JA/01034</t>
  </si>
  <si>
    <t>PL/JA/01637</t>
  </si>
  <si>
    <t>PL/JA/01639</t>
  </si>
  <si>
    <t>PL/JA/01920</t>
  </si>
  <si>
    <t>(RUPEES THIRTY ONE THOUSAND FOUR HUNDRED TEN ONLY)</t>
  </si>
  <si>
    <t xml:space="preserve">J P J INDUSTRIES PRIVATE LIMITED
Address:Andei Sahi Plot No 121,Khata No 349/511
 Jagatpur,,Cuttack-754021 ODISHA,9937050006
GST No:21AADCJ2773R1Z7
</t>
  </si>
  <si>
    <t xml:space="preserve">Bill Date: 30/04/2025
Bill NO : 9871
Total Amount: 31410.00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</si>
</sst>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vertical="center" wrapText="1"/>
    </xf>
    <xf numFmtId="0" fontId="1" fillId="0" borderId="3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47625</xdr:rowOff>
    </xdr:from>
    <xdr:to>
      <xdr:col>6</xdr:col>
      <xdr:colOff>361950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1" y="47625"/>
          <a:ext cx="3933824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LOGISTICS\BILL%20QUOTATION\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3">
          <cell r="C3" t="str">
            <v>DESTINATION</v>
          </cell>
          <cell r="D3" t="str">
            <v>RATE/ CASE</v>
          </cell>
          <cell r="E3" t="str">
            <v xml:space="preserve">DD.CH. / ACUTAL </v>
          </cell>
        </row>
        <row r="4">
          <cell r="C4" t="str">
            <v>BALIGUDA</v>
          </cell>
          <cell r="D4">
            <v>200</v>
          </cell>
        </row>
        <row r="5">
          <cell r="C5" t="str">
            <v>BARIPADA</v>
          </cell>
          <cell r="D5">
            <v>100</v>
          </cell>
        </row>
        <row r="6">
          <cell r="C6" t="str">
            <v>BERHAMPUR</v>
          </cell>
          <cell r="D6">
            <v>90</v>
          </cell>
        </row>
        <row r="7">
          <cell r="C7" t="str">
            <v>BHOGRAI</v>
          </cell>
          <cell r="D7">
            <v>120</v>
          </cell>
          <cell r="E7" t="str">
            <v>DD.CH.</v>
          </cell>
        </row>
        <row r="8">
          <cell r="C8" t="str">
            <v>BHUBAN</v>
          </cell>
          <cell r="D8">
            <v>100</v>
          </cell>
        </row>
        <row r="9">
          <cell r="C9" t="str">
            <v>CHAMPUA</v>
          </cell>
          <cell r="D9">
            <v>110</v>
          </cell>
          <cell r="E9" t="str">
            <v>DD.CH.</v>
          </cell>
        </row>
        <row r="10">
          <cell r="C10" t="str">
            <v>DASPALLA</v>
          </cell>
          <cell r="D10">
            <v>120</v>
          </cell>
        </row>
        <row r="11">
          <cell r="C11" t="str">
            <v>JALESWAR</v>
          </cell>
          <cell r="D11">
            <v>120</v>
          </cell>
        </row>
        <row r="12">
          <cell r="C12" t="str">
            <v>JEYPORE</v>
          </cell>
          <cell r="D12">
            <v>160</v>
          </cell>
        </row>
        <row r="13">
          <cell r="C13" t="str">
            <v>JUNAGARH</v>
          </cell>
          <cell r="D13">
            <v>150</v>
          </cell>
          <cell r="E13" t="str">
            <v>DD.CH.</v>
          </cell>
        </row>
        <row r="14">
          <cell r="C14" t="str">
            <v>KARANJIA</v>
          </cell>
          <cell r="D14">
            <v>110</v>
          </cell>
        </row>
        <row r="15">
          <cell r="C15" t="str">
            <v>KEONJHAR</v>
          </cell>
          <cell r="D15">
            <v>110</v>
          </cell>
        </row>
        <row r="16">
          <cell r="C16" t="str">
            <v>PIPILI</v>
          </cell>
          <cell r="D16">
            <v>80</v>
          </cell>
        </row>
        <row r="17">
          <cell r="C17" t="str">
            <v>ROURKELA</v>
          </cell>
          <cell r="D17">
            <v>150</v>
          </cell>
        </row>
        <row r="18">
          <cell r="C18" t="str">
            <v>SARANAKUL</v>
          </cell>
          <cell r="D18">
            <v>110</v>
          </cell>
        </row>
        <row r="19">
          <cell r="C19" t="str">
            <v>SHERGARH</v>
          </cell>
          <cell r="D19">
            <v>90</v>
          </cell>
          <cell r="E19" t="str">
            <v>DD.CH.</v>
          </cell>
        </row>
        <row r="20">
          <cell r="C20" t="str">
            <v>SORO</v>
          </cell>
          <cell r="D20">
            <v>100</v>
          </cell>
        </row>
        <row r="21">
          <cell r="C21" t="str">
            <v>TIKABALI</v>
          </cell>
          <cell r="D21">
            <v>180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4">
          <cell r="C4" t="str">
            <v>BALIGUDA</v>
          </cell>
          <cell r="D4">
            <v>200</v>
          </cell>
        </row>
        <row r="5">
          <cell r="C5" t="str">
            <v>BARIPADA</v>
          </cell>
          <cell r="D5">
            <v>100</v>
          </cell>
        </row>
        <row r="6">
          <cell r="C6" t="str">
            <v>BERHAMPUR</v>
          </cell>
          <cell r="D6">
            <v>90</v>
          </cell>
        </row>
        <row r="7">
          <cell r="C7" t="str">
            <v>BHOGRAI</v>
          </cell>
          <cell r="D7">
            <v>120</v>
          </cell>
          <cell r="E7" t="str">
            <v>DD.CH.</v>
          </cell>
        </row>
        <row r="8">
          <cell r="C8" t="str">
            <v>BHUBAN</v>
          </cell>
          <cell r="D8">
            <v>100</v>
          </cell>
        </row>
        <row r="9">
          <cell r="C9" t="str">
            <v>CHAMPUA</v>
          </cell>
          <cell r="D9">
            <v>110</v>
          </cell>
          <cell r="E9" t="str">
            <v>DD.CH.</v>
          </cell>
        </row>
        <row r="10">
          <cell r="C10" t="str">
            <v>DASPALLA</v>
          </cell>
          <cell r="D10">
            <v>120</v>
          </cell>
        </row>
        <row r="11">
          <cell r="C11" t="str">
            <v>JALESWAR</v>
          </cell>
          <cell r="D11">
            <v>120</v>
          </cell>
        </row>
        <row r="12">
          <cell r="C12" t="str">
            <v>JEYPORE</v>
          </cell>
          <cell r="D12">
            <v>160</v>
          </cell>
        </row>
        <row r="13">
          <cell r="C13" t="str">
            <v>JUNAGARH</v>
          </cell>
          <cell r="D13">
            <v>150</v>
          </cell>
          <cell r="E13" t="str">
            <v>DD.CH.</v>
          </cell>
        </row>
        <row r="14">
          <cell r="C14" t="str">
            <v>KARANJIA</v>
          </cell>
          <cell r="D14">
            <v>110</v>
          </cell>
        </row>
        <row r="15">
          <cell r="C15" t="str">
            <v>KEONJHAR</v>
          </cell>
          <cell r="D15">
            <v>110</v>
          </cell>
        </row>
        <row r="16">
          <cell r="C16" t="str">
            <v>PIPILI</v>
          </cell>
          <cell r="D16">
            <v>80</v>
          </cell>
        </row>
        <row r="17">
          <cell r="C17" t="str">
            <v>ROURKELA</v>
          </cell>
          <cell r="D17">
            <v>150</v>
          </cell>
        </row>
        <row r="18">
          <cell r="C18" t="str">
            <v>SARANAKUL</v>
          </cell>
          <cell r="D18">
            <v>110</v>
          </cell>
        </row>
        <row r="19">
          <cell r="C19" t="str">
            <v>SHERGARH</v>
          </cell>
          <cell r="D19">
            <v>90</v>
          </cell>
          <cell r="E19" t="str">
            <v>DD.CH.</v>
          </cell>
        </row>
        <row r="20">
          <cell r="C20" t="str">
            <v>SORO</v>
          </cell>
          <cell r="D20">
            <v>100</v>
          </cell>
        </row>
        <row r="21">
          <cell r="C21" t="str">
            <v>TIKABALI</v>
          </cell>
          <cell r="D21">
            <v>180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topLeftCell="A10" workbookViewId="0">
      <selection activeCell="P25" sqref="P25"/>
    </sheetView>
  </sheetViews>
  <sheetFormatPr defaultRowHeight="15"/>
  <cols>
    <col min="1" max="1" width="3.42578125" style="1" customWidth="1"/>
    <col min="2" max="2" width="9.7109375" style="1" bestFit="1" customWidth="1"/>
    <col min="3" max="3" width="11.7109375" style="1" bestFit="1" customWidth="1"/>
    <col min="4" max="4" width="7.5703125" style="1" bestFit="1" customWidth="1"/>
    <col min="5" max="5" width="6.42578125" style="1" bestFit="1" customWidth="1"/>
    <col min="6" max="6" width="15" style="1" customWidth="1"/>
    <col min="7" max="7" width="6.7109375" style="1" customWidth="1"/>
    <col min="8" max="8" width="8" style="2" customWidth="1"/>
    <col min="9" max="9" width="7.140625" style="2" bestFit="1" customWidth="1"/>
    <col min="10" max="10" width="7.42578125" style="2" customWidth="1"/>
    <col min="11" max="11" width="10.28515625" style="2" customWidth="1"/>
    <col min="12" max="12" width="9.140625" style="1" customWidth="1"/>
    <col min="13" max="16384" width="9.140625" style="1"/>
  </cols>
  <sheetData>
    <row r="1" spans="1:11" ht="90" customHeight="1">
      <c r="A1" s="20"/>
      <c r="B1" s="21"/>
      <c r="C1" s="21"/>
      <c r="D1" s="21"/>
      <c r="E1" s="21"/>
      <c r="F1" s="21"/>
      <c r="G1" s="22"/>
      <c r="H1" s="18" t="s">
        <v>0</v>
      </c>
      <c r="I1" s="18"/>
      <c r="J1" s="18"/>
      <c r="K1" s="18"/>
    </row>
    <row r="2" spans="1:11" ht="82.5" customHeight="1">
      <c r="A2" s="23" t="s">
        <v>98</v>
      </c>
      <c r="B2" s="24"/>
      <c r="C2" s="24"/>
      <c r="D2" s="24"/>
      <c r="E2" s="24"/>
      <c r="F2" s="24"/>
      <c r="G2" s="25"/>
      <c r="H2" s="19" t="s">
        <v>99</v>
      </c>
      <c r="I2" s="18"/>
      <c r="J2" s="18"/>
      <c r="K2" s="18"/>
    </row>
    <row r="3" spans="1:11" s="13" customFormat="1" ht="15" customHeight="1">
      <c r="A3" s="11" t="s">
        <v>29</v>
      </c>
      <c r="B3" s="11" t="s">
        <v>30</v>
      </c>
      <c r="C3" s="11" t="s">
        <v>31</v>
      </c>
      <c r="D3" s="11" t="s">
        <v>33</v>
      </c>
      <c r="E3" s="11" t="s">
        <v>32</v>
      </c>
      <c r="F3" s="11" t="s">
        <v>40</v>
      </c>
      <c r="G3" s="11" t="s">
        <v>34</v>
      </c>
      <c r="H3" s="12" t="s">
        <v>35</v>
      </c>
      <c r="I3" s="12" t="s">
        <v>36</v>
      </c>
      <c r="J3" s="12" t="s">
        <v>37</v>
      </c>
      <c r="K3" s="12" t="s">
        <v>38</v>
      </c>
    </row>
    <row r="4" spans="1:11" ht="15" customHeight="1">
      <c r="A4" s="8">
        <v>1</v>
      </c>
      <c r="B4" s="4" t="s">
        <v>1</v>
      </c>
      <c r="C4" s="4" t="s">
        <v>86</v>
      </c>
      <c r="D4" s="4" t="s">
        <v>2</v>
      </c>
      <c r="E4" s="7" t="s">
        <v>28</v>
      </c>
      <c r="F4" s="4" t="s">
        <v>22</v>
      </c>
      <c r="G4" s="4">
        <v>17</v>
      </c>
      <c r="H4" s="6">
        <v>90</v>
      </c>
      <c r="I4" s="6">
        <f>VLOOKUP(F4,'[1]MAHAVEERA AGENCIES'!$C$3:$E$24,3,FALSE)</f>
        <v>0</v>
      </c>
      <c r="J4" s="6">
        <v>20</v>
      </c>
      <c r="K4" s="6">
        <f>G4*H4+I4+J4</f>
        <v>1550</v>
      </c>
    </row>
    <row r="5" spans="1:11" ht="15" customHeight="1">
      <c r="A5" s="8">
        <f>A4+1</f>
        <v>2</v>
      </c>
      <c r="B5" s="4" t="s">
        <v>3</v>
      </c>
      <c r="C5" s="4" t="s">
        <v>87</v>
      </c>
      <c r="D5" s="4" t="s">
        <v>4</v>
      </c>
      <c r="E5" s="7" t="s">
        <v>28</v>
      </c>
      <c r="F5" s="4" t="s">
        <v>23</v>
      </c>
      <c r="G5" s="4">
        <v>5</v>
      </c>
      <c r="H5" s="6">
        <v>80</v>
      </c>
      <c r="I5" s="6">
        <f>VLOOKUP(F5,'[1]MAHAVEERA AGENCIES'!$C$3:$E$24,3,FALSE)</f>
        <v>0</v>
      </c>
      <c r="J5" s="6">
        <v>20</v>
      </c>
      <c r="K5" s="6">
        <f t="shared" ref="K5:K14" si="0">G5*H5+I5+J5</f>
        <v>420</v>
      </c>
    </row>
    <row r="6" spans="1:11" ht="15" customHeight="1">
      <c r="A6" s="8">
        <f t="shared" ref="A6:A27" si="1">A5+1</f>
        <v>3</v>
      </c>
      <c r="B6" s="4" t="s">
        <v>11</v>
      </c>
      <c r="C6" s="4" t="s">
        <v>88</v>
      </c>
      <c r="D6" s="4" t="s">
        <v>12</v>
      </c>
      <c r="E6" s="7" t="s">
        <v>28</v>
      </c>
      <c r="F6" s="4" t="s">
        <v>26</v>
      </c>
      <c r="G6" s="4">
        <v>5</v>
      </c>
      <c r="H6" s="6">
        <v>100</v>
      </c>
      <c r="I6" s="6">
        <f>VLOOKUP(F6,'[1]MAHAVEERA AGENCIES'!$C$3:$E$24,3,FALSE)</f>
        <v>0</v>
      </c>
      <c r="J6" s="6">
        <v>20</v>
      </c>
      <c r="K6" s="6">
        <f t="shared" si="0"/>
        <v>520</v>
      </c>
    </row>
    <row r="7" spans="1:11" ht="15" customHeight="1">
      <c r="A7" s="8">
        <f t="shared" si="1"/>
        <v>4</v>
      </c>
      <c r="B7" s="4" t="s">
        <v>5</v>
      </c>
      <c r="C7" s="4" t="s">
        <v>89</v>
      </c>
      <c r="D7" s="4" t="s">
        <v>6</v>
      </c>
      <c r="E7" s="7" t="s">
        <v>28</v>
      </c>
      <c r="F7" s="4" t="s">
        <v>39</v>
      </c>
      <c r="G7" s="4">
        <v>18</v>
      </c>
      <c r="H7" s="6">
        <v>90</v>
      </c>
      <c r="I7" s="6">
        <v>900</v>
      </c>
      <c r="J7" s="6">
        <v>20</v>
      </c>
      <c r="K7" s="6">
        <f t="shared" si="0"/>
        <v>2540</v>
      </c>
    </row>
    <row r="8" spans="1:11" ht="15" customHeight="1">
      <c r="A8" s="8">
        <f t="shared" si="1"/>
        <v>5</v>
      </c>
      <c r="B8" s="4" t="s">
        <v>7</v>
      </c>
      <c r="C8" s="4" t="s">
        <v>90</v>
      </c>
      <c r="D8" s="4" t="s">
        <v>8</v>
      </c>
      <c r="E8" s="7" t="s">
        <v>28</v>
      </c>
      <c r="F8" s="4" t="s">
        <v>24</v>
      </c>
      <c r="G8" s="4">
        <v>25</v>
      </c>
      <c r="H8" s="6">
        <v>110</v>
      </c>
      <c r="I8" s="6">
        <f>VLOOKUP(F8,'[1]MAHAVEERA AGENCIES'!$C$3:$E$24,3,FALSE)</f>
        <v>0</v>
      </c>
      <c r="J8" s="6">
        <v>20</v>
      </c>
      <c r="K8" s="6">
        <f t="shared" si="0"/>
        <v>2770</v>
      </c>
    </row>
    <row r="9" spans="1:11" ht="15" customHeight="1">
      <c r="A9" s="8">
        <f t="shared" si="1"/>
        <v>6</v>
      </c>
      <c r="B9" s="4" t="s">
        <v>13</v>
      </c>
      <c r="C9" s="4" t="s">
        <v>91</v>
      </c>
      <c r="D9" s="4" t="s">
        <v>14</v>
      </c>
      <c r="E9" s="7" t="s">
        <v>28</v>
      </c>
      <c r="F9" s="4" t="s">
        <v>22</v>
      </c>
      <c r="G9" s="4">
        <v>12</v>
      </c>
      <c r="H9" s="6">
        <v>90</v>
      </c>
      <c r="I9" s="6">
        <f>VLOOKUP(F9,'[1]MAHAVEERA AGENCIES'!$C$3:$E$24,3,FALSE)</f>
        <v>0</v>
      </c>
      <c r="J9" s="6">
        <v>20</v>
      </c>
      <c r="K9" s="6">
        <f t="shared" si="0"/>
        <v>1100</v>
      </c>
    </row>
    <row r="10" spans="1:11" ht="15" customHeight="1">
      <c r="A10" s="8">
        <f t="shared" si="1"/>
        <v>7</v>
      </c>
      <c r="B10" s="4" t="s">
        <v>13</v>
      </c>
      <c r="C10" s="4" t="s">
        <v>92</v>
      </c>
      <c r="D10" s="4" t="s">
        <v>15</v>
      </c>
      <c r="E10" s="7" t="s">
        <v>28</v>
      </c>
      <c r="F10" s="4" t="s">
        <v>22</v>
      </c>
      <c r="G10" s="4">
        <v>30</v>
      </c>
      <c r="H10" s="6">
        <v>90</v>
      </c>
      <c r="I10" s="6">
        <f>VLOOKUP(F10,'[1]MAHAVEERA AGENCIES'!$C$3:$E$24,3,FALSE)</f>
        <v>0</v>
      </c>
      <c r="J10" s="6">
        <v>20</v>
      </c>
      <c r="K10" s="6">
        <f t="shared" si="0"/>
        <v>2720</v>
      </c>
    </row>
    <row r="11" spans="1:11" ht="15" customHeight="1">
      <c r="A11" s="8">
        <f t="shared" si="1"/>
        <v>8</v>
      </c>
      <c r="B11" s="4" t="s">
        <v>9</v>
      </c>
      <c r="C11" s="4" t="s">
        <v>93</v>
      </c>
      <c r="D11" s="4" t="s">
        <v>10</v>
      </c>
      <c r="E11" s="7" t="s">
        <v>28</v>
      </c>
      <c r="F11" s="4" t="s">
        <v>25</v>
      </c>
      <c r="G11" s="4">
        <v>12</v>
      </c>
      <c r="H11" s="6">
        <v>110</v>
      </c>
      <c r="I11" s="6">
        <f>VLOOKUP(F11,'[1]MAHAVEERA AGENCIES'!$C$3:$E$24,3,FALSE)</f>
        <v>0</v>
      </c>
      <c r="J11" s="6">
        <v>20</v>
      </c>
      <c r="K11" s="6">
        <f t="shared" si="0"/>
        <v>1340</v>
      </c>
    </row>
    <row r="12" spans="1:11" ht="15" customHeight="1">
      <c r="A12" s="8">
        <f t="shared" si="1"/>
        <v>9</v>
      </c>
      <c r="B12" s="4" t="s">
        <v>16</v>
      </c>
      <c r="C12" s="4" t="s">
        <v>94</v>
      </c>
      <c r="D12" s="4" t="s">
        <v>17</v>
      </c>
      <c r="E12" s="7" t="s">
        <v>28</v>
      </c>
      <c r="F12" s="4" t="s">
        <v>27</v>
      </c>
      <c r="G12" s="4">
        <v>4</v>
      </c>
      <c r="H12" s="6">
        <v>100</v>
      </c>
      <c r="I12" s="6">
        <f>VLOOKUP(F12,'[1]MAHAVEERA AGENCIES'!$C$3:$E$24,3,FALSE)</f>
        <v>0</v>
      </c>
      <c r="J12" s="6">
        <v>20</v>
      </c>
      <c r="K12" s="6">
        <f t="shared" si="0"/>
        <v>420</v>
      </c>
    </row>
    <row r="13" spans="1:11" ht="15" customHeight="1">
      <c r="A13" s="8">
        <f t="shared" si="1"/>
        <v>10</v>
      </c>
      <c r="B13" s="4" t="s">
        <v>16</v>
      </c>
      <c r="C13" s="4" t="s">
        <v>95</v>
      </c>
      <c r="D13" s="4" t="s">
        <v>18</v>
      </c>
      <c r="E13" s="7" t="s">
        <v>28</v>
      </c>
      <c r="F13" s="4" t="s">
        <v>27</v>
      </c>
      <c r="G13" s="4">
        <v>3</v>
      </c>
      <c r="H13" s="6">
        <v>100</v>
      </c>
      <c r="I13" s="6">
        <f>VLOOKUP(F13,'[1]MAHAVEERA AGENCIES'!$C$3:$E$24,3,FALSE)</f>
        <v>0</v>
      </c>
      <c r="J13" s="6">
        <v>20</v>
      </c>
      <c r="K13" s="6">
        <f t="shared" si="0"/>
        <v>320</v>
      </c>
    </row>
    <row r="14" spans="1:11" ht="15" customHeight="1">
      <c r="A14" s="8">
        <f t="shared" si="1"/>
        <v>11</v>
      </c>
      <c r="B14" s="4" t="s">
        <v>19</v>
      </c>
      <c r="C14" s="4" t="s">
        <v>96</v>
      </c>
      <c r="D14" s="4" t="s">
        <v>20</v>
      </c>
      <c r="E14" s="7" t="s">
        <v>28</v>
      </c>
      <c r="F14" s="4" t="s">
        <v>26</v>
      </c>
      <c r="G14" s="4">
        <v>10</v>
      </c>
      <c r="H14" s="6">
        <v>100</v>
      </c>
      <c r="I14" s="6">
        <f>VLOOKUP(F14,'[1]MAHAVEERA AGENCIES'!$C$3:$E$24,3,FALSE)</f>
        <v>0</v>
      </c>
      <c r="J14" s="6">
        <v>20</v>
      </c>
      <c r="K14" s="6">
        <f t="shared" si="0"/>
        <v>1020</v>
      </c>
    </row>
    <row r="15" spans="1:11" s="3" customFormat="1" ht="15" customHeight="1">
      <c r="A15" s="8">
        <f t="shared" si="1"/>
        <v>12</v>
      </c>
      <c r="B15" s="9" t="s">
        <v>41</v>
      </c>
      <c r="C15" s="9" t="s">
        <v>42</v>
      </c>
      <c r="D15" s="9" t="s">
        <v>43</v>
      </c>
      <c r="E15" s="7" t="s">
        <v>28</v>
      </c>
      <c r="F15" s="9" t="s">
        <v>22</v>
      </c>
      <c r="G15" s="9">
        <v>23</v>
      </c>
      <c r="H15" s="10">
        <v>90</v>
      </c>
      <c r="I15" s="10">
        <v>0</v>
      </c>
      <c r="J15" s="10">
        <v>20</v>
      </c>
      <c r="K15" s="10">
        <f>G15*H15+I15+J15</f>
        <v>2090</v>
      </c>
    </row>
    <row r="16" spans="1:11" s="3" customFormat="1" ht="15" customHeight="1">
      <c r="A16" s="8">
        <f t="shared" si="1"/>
        <v>13</v>
      </c>
      <c r="B16" s="9" t="s">
        <v>44</v>
      </c>
      <c r="C16" s="9" t="s">
        <v>45</v>
      </c>
      <c r="D16" s="9" t="s">
        <v>46</v>
      </c>
      <c r="E16" s="7" t="s">
        <v>28</v>
      </c>
      <c r="F16" s="9" t="s">
        <v>47</v>
      </c>
      <c r="G16" s="9">
        <v>6</v>
      </c>
      <c r="H16" s="10">
        <v>160</v>
      </c>
      <c r="I16" s="10">
        <v>0</v>
      </c>
      <c r="J16" s="10">
        <v>20</v>
      </c>
      <c r="K16" s="10">
        <f t="shared" ref="K16:K23" si="2">G16*H16+I16+J16</f>
        <v>980</v>
      </c>
    </row>
    <row r="17" spans="1:11" s="3" customFormat="1" ht="15" customHeight="1">
      <c r="A17" s="8">
        <f t="shared" si="1"/>
        <v>14</v>
      </c>
      <c r="B17" s="9" t="s">
        <v>44</v>
      </c>
      <c r="C17" s="9" t="s">
        <v>48</v>
      </c>
      <c r="D17" s="9" t="s">
        <v>49</v>
      </c>
      <c r="E17" s="7" t="s">
        <v>28</v>
      </c>
      <c r="F17" s="9" t="s">
        <v>50</v>
      </c>
      <c r="G17" s="9">
        <v>14</v>
      </c>
      <c r="H17" s="10">
        <v>110</v>
      </c>
      <c r="I17" s="10">
        <v>0</v>
      </c>
      <c r="J17" s="10">
        <v>20</v>
      </c>
      <c r="K17" s="10">
        <f t="shared" si="2"/>
        <v>1560</v>
      </c>
    </row>
    <row r="18" spans="1:11" s="3" customFormat="1" ht="15" customHeight="1">
      <c r="A18" s="8">
        <f t="shared" si="1"/>
        <v>15</v>
      </c>
      <c r="B18" s="9" t="s">
        <v>44</v>
      </c>
      <c r="C18" s="9" t="s">
        <v>51</v>
      </c>
      <c r="D18" s="9" t="s">
        <v>52</v>
      </c>
      <c r="E18" s="7" t="s">
        <v>28</v>
      </c>
      <c r="F18" s="9" t="s">
        <v>53</v>
      </c>
      <c r="G18" s="9">
        <v>7</v>
      </c>
      <c r="H18" s="10">
        <v>120</v>
      </c>
      <c r="I18" s="10">
        <v>0</v>
      </c>
      <c r="J18" s="10">
        <v>20</v>
      </c>
      <c r="K18" s="10">
        <f t="shared" si="2"/>
        <v>860</v>
      </c>
    </row>
    <row r="19" spans="1:11" s="3" customFormat="1" ht="15" customHeight="1">
      <c r="A19" s="8">
        <f t="shared" si="1"/>
        <v>16</v>
      </c>
      <c r="B19" s="9" t="s">
        <v>54</v>
      </c>
      <c r="C19" s="9" t="s">
        <v>55</v>
      </c>
      <c r="D19" s="9" t="s">
        <v>56</v>
      </c>
      <c r="E19" s="7" t="s">
        <v>28</v>
      </c>
      <c r="F19" s="9" t="s">
        <v>57</v>
      </c>
      <c r="G19" s="9">
        <v>8</v>
      </c>
      <c r="H19" s="10">
        <v>150</v>
      </c>
      <c r="I19" s="10">
        <v>0</v>
      </c>
      <c r="J19" s="10">
        <v>20</v>
      </c>
      <c r="K19" s="10">
        <f t="shared" si="2"/>
        <v>1220</v>
      </c>
    </row>
    <row r="20" spans="1:11" s="3" customFormat="1" ht="15" customHeight="1">
      <c r="A20" s="8">
        <f t="shared" si="1"/>
        <v>17</v>
      </c>
      <c r="B20" s="9" t="s">
        <v>58</v>
      </c>
      <c r="C20" s="9" t="s">
        <v>59</v>
      </c>
      <c r="D20" s="9" t="s">
        <v>60</v>
      </c>
      <c r="E20" s="7" t="s">
        <v>28</v>
      </c>
      <c r="F20" s="9" t="s">
        <v>61</v>
      </c>
      <c r="G20" s="9">
        <v>12</v>
      </c>
      <c r="H20" s="10">
        <v>150</v>
      </c>
      <c r="I20" s="10">
        <v>700</v>
      </c>
      <c r="J20" s="10">
        <v>20</v>
      </c>
      <c r="K20" s="10">
        <f t="shared" si="2"/>
        <v>2520</v>
      </c>
    </row>
    <row r="21" spans="1:11" s="3" customFormat="1" ht="15" customHeight="1">
      <c r="A21" s="8">
        <f t="shared" si="1"/>
        <v>18</v>
      </c>
      <c r="B21" s="9" t="s">
        <v>62</v>
      </c>
      <c r="C21" s="9" t="s">
        <v>63</v>
      </c>
      <c r="D21" s="9" t="s">
        <v>64</v>
      </c>
      <c r="E21" s="7" t="s">
        <v>28</v>
      </c>
      <c r="F21" s="9" t="s">
        <v>65</v>
      </c>
      <c r="G21" s="9">
        <v>5</v>
      </c>
      <c r="H21" s="10">
        <v>120</v>
      </c>
      <c r="I21" s="10">
        <v>0</v>
      </c>
      <c r="J21" s="10">
        <v>20</v>
      </c>
      <c r="K21" s="10">
        <f t="shared" si="2"/>
        <v>620</v>
      </c>
    </row>
    <row r="22" spans="1:11" s="3" customFormat="1" ht="15" customHeight="1">
      <c r="A22" s="8">
        <f t="shared" si="1"/>
        <v>19</v>
      </c>
      <c r="B22" s="9" t="s">
        <v>66</v>
      </c>
      <c r="C22" s="9" t="s">
        <v>67</v>
      </c>
      <c r="D22" s="9" t="s">
        <v>68</v>
      </c>
      <c r="E22" s="7" t="s">
        <v>28</v>
      </c>
      <c r="F22" s="9" t="s">
        <v>23</v>
      </c>
      <c r="G22" s="9">
        <v>5</v>
      </c>
      <c r="H22" s="10">
        <v>80</v>
      </c>
      <c r="I22" s="10">
        <v>0</v>
      </c>
      <c r="J22" s="10">
        <v>20</v>
      </c>
      <c r="K22" s="10">
        <f t="shared" si="2"/>
        <v>420</v>
      </c>
    </row>
    <row r="23" spans="1:11" s="3" customFormat="1" ht="15" customHeight="1">
      <c r="A23" s="8">
        <f t="shared" si="1"/>
        <v>20</v>
      </c>
      <c r="B23" s="9" t="s">
        <v>69</v>
      </c>
      <c r="C23" s="9" t="s">
        <v>70</v>
      </c>
      <c r="D23" s="9" t="s">
        <v>71</v>
      </c>
      <c r="E23" s="7" t="s">
        <v>28</v>
      </c>
      <c r="F23" s="9" t="s">
        <v>72</v>
      </c>
      <c r="G23" s="9">
        <v>2</v>
      </c>
      <c r="H23" s="10">
        <v>110</v>
      </c>
      <c r="I23" s="10">
        <v>200</v>
      </c>
      <c r="J23" s="10">
        <v>20</v>
      </c>
      <c r="K23" s="10">
        <f t="shared" si="2"/>
        <v>440</v>
      </c>
    </row>
    <row r="24" spans="1:11" s="3" customFormat="1" ht="15" customHeight="1">
      <c r="A24" s="8">
        <f t="shared" si="1"/>
        <v>21</v>
      </c>
      <c r="B24" s="9" t="s">
        <v>73</v>
      </c>
      <c r="C24" s="9" t="s">
        <v>74</v>
      </c>
      <c r="D24" s="9" t="s">
        <v>75</v>
      </c>
      <c r="E24" s="7" t="s">
        <v>28</v>
      </c>
      <c r="F24" s="9" t="s">
        <v>50</v>
      </c>
      <c r="G24" s="9">
        <v>17</v>
      </c>
      <c r="H24" s="10">
        <v>110</v>
      </c>
      <c r="I24" s="10">
        <f>VLOOKUP(F24,'[2]MAHAVEERA AGENCIES'!$C$4:$E$21,3,FALSE)</f>
        <v>0</v>
      </c>
      <c r="J24" s="10">
        <v>20</v>
      </c>
      <c r="K24" s="10">
        <f>G24*H24+I24+J24</f>
        <v>1890</v>
      </c>
    </row>
    <row r="25" spans="1:11" s="3" customFormat="1" ht="15" customHeight="1">
      <c r="A25" s="8">
        <f t="shared" si="1"/>
        <v>22</v>
      </c>
      <c r="B25" s="9" t="s">
        <v>76</v>
      </c>
      <c r="C25" s="9" t="s">
        <v>77</v>
      </c>
      <c r="D25" s="9" t="s">
        <v>78</v>
      </c>
      <c r="E25" s="7" t="s">
        <v>28</v>
      </c>
      <c r="F25" s="9" t="s">
        <v>79</v>
      </c>
      <c r="G25" s="9">
        <v>12</v>
      </c>
      <c r="H25" s="10">
        <v>100</v>
      </c>
      <c r="I25" s="10">
        <f>VLOOKUP(F25,'[2]MAHAVEERA AGENCIES'!$C$4:$E$21,3,FALSE)</f>
        <v>0</v>
      </c>
      <c r="J25" s="10">
        <v>20</v>
      </c>
      <c r="K25" s="10">
        <f t="shared" ref="K25:K27" si="3">G25*H25+I25+J25</f>
        <v>1220</v>
      </c>
    </row>
    <row r="26" spans="1:11" s="3" customFormat="1" ht="15" customHeight="1">
      <c r="A26" s="8">
        <f t="shared" si="1"/>
        <v>23</v>
      </c>
      <c r="B26" s="9" t="s">
        <v>80</v>
      </c>
      <c r="C26" s="9" t="s">
        <v>81</v>
      </c>
      <c r="D26" s="9" t="s">
        <v>82</v>
      </c>
      <c r="E26" s="7" t="s">
        <v>28</v>
      </c>
      <c r="F26" s="9" t="s">
        <v>72</v>
      </c>
      <c r="G26" s="9">
        <v>3</v>
      </c>
      <c r="H26" s="10">
        <v>110</v>
      </c>
      <c r="I26" s="10">
        <v>300</v>
      </c>
      <c r="J26" s="10">
        <v>20</v>
      </c>
      <c r="K26" s="10">
        <f t="shared" si="3"/>
        <v>650</v>
      </c>
    </row>
    <row r="27" spans="1:11" s="3" customFormat="1" ht="15" customHeight="1">
      <c r="A27" s="8">
        <f t="shared" si="1"/>
        <v>24</v>
      </c>
      <c r="B27" s="9" t="s">
        <v>80</v>
      </c>
      <c r="C27" s="9" t="s">
        <v>83</v>
      </c>
      <c r="D27" s="9" t="s">
        <v>84</v>
      </c>
      <c r="E27" s="7" t="s">
        <v>28</v>
      </c>
      <c r="F27" s="9" t="s">
        <v>24</v>
      </c>
      <c r="G27" s="9">
        <v>20</v>
      </c>
      <c r="H27" s="10">
        <v>110</v>
      </c>
      <c r="I27" s="10">
        <f>VLOOKUP(F27,'[2]MAHAVEERA AGENCIES'!$C$4:$E$21,3,FALSE)</f>
        <v>0</v>
      </c>
      <c r="J27" s="10">
        <v>20</v>
      </c>
      <c r="K27" s="10">
        <f t="shared" si="3"/>
        <v>2220</v>
      </c>
    </row>
    <row r="28" spans="1:11" s="15" customFormat="1">
      <c r="A28" s="26" t="s">
        <v>97</v>
      </c>
      <c r="B28" s="27"/>
      <c r="C28" s="27"/>
      <c r="D28" s="27"/>
      <c r="E28" s="27"/>
      <c r="F28" s="27"/>
      <c r="G28" s="27"/>
      <c r="H28" s="27"/>
      <c r="I28" s="27"/>
      <c r="J28" s="28"/>
      <c r="K28" s="14">
        <f>SUM(K4:K27)</f>
        <v>31410</v>
      </c>
    </row>
    <row r="29" spans="1:11" s="3" customFormat="1" ht="30" customHeight="1">
      <c r="A29" s="16" t="s">
        <v>85</v>
      </c>
      <c r="B29" s="16"/>
      <c r="C29" s="16"/>
      <c r="D29" s="16"/>
      <c r="E29" s="16"/>
      <c r="F29" s="16"/>
      <c r="G29" s="16"/>
      <c r="H29" s="17"/>
      <c r="I29" s="17"/>
      <c r="J29" s="17"/>
      <c r="K29" s="17"/>
    </row>
    <row r="30" spans="1:11" s="3" customFormat="1" ht="30" customHeight="1">
      <c r="A30" s="16" t="s">
        <v>21</v>
      </c>
      <c r="B30" s="16"/>
      <c r="C30" s="16"/>
      <c r="D30" s="16"/>
      <c r="E30" s="16"/>
      <c r="F30" s="16"/>
      <c r="G30" s="16"/>
      <c r="H30" s="17"/>
      <c r="I30" s="17"/>
      <c r="J30" s="17"/>
      <c r="K30" s="17"/>
    </row>
    <row r="31" spans="1:11">
      <c r="G31" s="5">
        <f>SUM(G4:G27)</f>
        <v>275</v>
      </c>
    </row>
  </sheetData>
  <sortState ref="B4:L14">
    <sortCondition ref="B4"/>
  </sortState>
  <mergeCells count="7">
    <mergeCell ref="A29:K29"/>
    <mergeCell ref="A30:K30"/>
    <mergeCell ref="H1:K1"/>
    <mergeCell ref="H2:K2"/>
    <mergeCell ref="A1:G1"/>
    <mergeCell ref="A2:G2"/>
    <mergeCell ref="A28:J28"/>
  </mergeCells>
  <pageMargins left="0.34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2025-07-19T06:56:20Z</cp:lastPrinted>
  <dcterms:created xsi:type="dcterms:W3CDTF">2025-06-02T05:39:00Z</dcterms:created>
  <dcterms:modified xsi:type="dcterms:W3CDTF">2025-07-19T07:04:04Z</dcterms:modified>
</cp:coreProperties>
</file>