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Invoice!$A$3:$M$54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51" i="1"/>
  <c r="I49"/>
  <c r="H49"/>
  <c r="K49" s="1"/>
  <c r="I48"/>
  <c r="H48"/>
  <c r="K48" s="1"/>
  <c r="I47"/>
  <c r="H47"/>
  <c r="K47" s="1"/>
  <c r="I46"/>
  <c r="H46"/>
  <c r="K46" s="1"/>
  <c r="I45"/>
  <c r="H45"/>
  <c r="K45" s="1"/>
  <c r="I44"/>
  <c r="H44"/>
  <c r="K44" s="1"/>
  <c r="I43"/>
  <c r="H43"/>
  <c r="K43" s="1"/>
  <c r="I42"/>
  <c r="H42"/>
  <c r="K42" s="1"/>
  <c r="I41"/>
  <c r="H41"/>
  <c r="K41" s="1"/>
  <c r="I40"/>
  <c r="H40"/>
  <c r="K40" s="1"/>
  <c r="I39"/>
  <c r="H39"/>
  <c r="K39" s="1"/>
  <c r="I38"/>
  <c r="H38"/>
  <c r="K38" s="1"/>
  <c r="I37"/>
  <c r="H37"/>
  <c r="K37" s="1"/>
  <c r="I36"/>
  <c r="H36"/>
  <c r="K36" s="1"/>
  <c r="I35"/>
  <c r="H35"/>
  <c r="K35" s="1"/>
  <c r="I34"/>
  <c r="H34"/>
  <c r="K34" s="1"/>
  <c r="I33"/>
  <c r="H33"/>
  <c r="K33" s="1"/>
  <c r="I32"/>
  <c r="H32"/>
  <c r="K32" s="1"/>
  <c r="I31"/>
  <c r="H31"/>
  <c r="K31" s="1"/>
  <c r="I30"/>
  <c r="H30"/>
  <c r="K30" s="1"/>
  <c r="I29"/>
  <c r="H29"/>
  <c r="K29" s="1"/>
  <c r="I28"/>
  <c r="H28"/>
  <c r="K28" s="1"/>
  <c r="I27"/>
  <c r="H27"/>
  <c r="K27" s="1"/>
  <c r="I26"/>
  <c r="H26"/>
  <c r="K26" s="1"/>
  <c r="I25"/>
  <c r="H25"/>
  <c r="K25" s="1"/>
  <c r="I24"/>
  <c r="H24"/>
  <c r="K24" s="1"/>
  <c r="I23"/>
  <c r="H23"/>
  <c r="K23" s="1"/>
  <c r="I22"/>
  <c r="H22"/>
  <c r="K22" s="1"/>
  <c r="I21"/>
  <c r="H21"/>
  <c r="K21" s="1"/>
  <c r="I20"/>
  <c r="H20"/>
  <c r="K20" s="1"/>
  <c r="I19"/>
  <c r="H19"/>
  <c r="K19" s="1"/>
  <c r="I18"/>
  <c r="H18"/>
  <c r="K18" s="1"/>
  <c r="I17"/>
  <c r="H17"/>
  <c r="K17" s="1"/>
  <c r="I16"/>
  <c r="H16"/>
  <c r="K16" s="1"/>
  <c r="I15"/>
  <c r="H15"/>
  <c r="K15" s="1"/>
  <c r="I14"/>
  <c r="H14"/>
  <c r="K14" s="1"/>
  <c r="I13"/>
  <c r="H13"/>
  <c r="K13" s="1"/>
  <c r="I12"/>
  <c r="H12"/>
  <c r="K12" s="1"/>
  <c r="I11"/>
  <c r="H11"/>
  <c r="K11" s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I4"/>
  <c r="H4"/>
  <c r="K4" l="1"/>
  <c r="K50"/>
</calcChain>
</file>

<file path=xl/sharedStrings.xml><?xml version="1.0" encoding="utf-8"?>
<sst xmlns="http://schemas.openxmlformats.org/spreadsheetml/2006/main" count="261" uniqueCount="146">
  <si>
    <t>Invoice
PRAGATI LOGISTICS,SAMANTA SAHI KHUNTIA LANE,8984191006
GST :21AGHPB9356M1Z9</t>
  </si>
  <si>
    <t>DATE</t>
  </si>
  <si>
    <t>CASE</t>
  </si>
  <si>
    <t>RATE</t>
  </si>
  <si>
    <t>BATTERY</t>
  </si>
  <si>
    <t>GST to be paid by Consignor under Reverse Charge Mechanism (RCM) as per GST</t>
  </si>
  <si>
    <t>BHUBANESWAR</t>
  </si>
  <si>
    <t>DHENKANAL</t>
  </si>
  <si>
    <t>CTC</t>
  </si>
  <si>
    <t>SL.</t>
  </si>
  <si>
    <t>FROM</t>
  </si>
  <si>
    <t>LR CH.</t>
  </si>
  <si>
    <t>LR NO.</t>
  </si>
  <si>
    <t>INV. NO.</t>
  </si>
  <si>
    <t>DESTINATION</t>
  </si>
  <si>
    <t>DD.CH.</t>
  </si>
  <si>
    <t>AMT.</t>
  </si>
  <si>
    <t>KENDRAPARA</t>
  </si>
  <si>
    <t>CHANDPUR</t>
  </si>
  <si>
    <t>JAJPUR ROAD</t>
  </si>
  <si>
    <t>KANPUR</t>
  </si>
  <si>
    <t>TANGI</t>
  </si>
  <si>
    <t>BALICHANDRAPUR</t>
  </si>
  <si>
    <t>PATTAMUNDAI</t>
  </si>
  <si>
    <t>KAKATPUR</t>
  </si>
  <si>
    <t>JAJPUR TOWN</t>
  </si>
  <si>
    <t>BALIKUDA</t>
  </si>
  <si>
    <t>BHUBAN</t>
  </si>
  <si>
    <t>Declaration � Kindly verify and confirm before 20/04/2025</t>
  </si>
  <si>
    <t>REMARKS</t>
  </si>
  <si>
    <t>01/3/2025</t>
  </si>
  <si>
    <t>PL/DO/22916</t>
  </si>
  <si>
    <t>5235</t>
  </si>
  <si>
    <t>PL/DO/22917</t>
  </si>
  <si>
    <t>5216</t>
  </si>
  <si>
    <t>PHULNAKHARA</t>
  </si>
  <si>
    <t>PL/DO/22918</t>
  </si>
  <si>
    <t>5227</t>
  </si>
  <si>
    <t>PL/DO/22919</t>
  </si>
  <si>
    <t>5217</t>
  </si>
  <si>
    <t>NIALI</t>
  </si>
  <si>
    <t>05/3/2025</t>
  </si>
  <si>
    <t>PL/DO/23201</t>
  </si>
  <si>
    <t>5285</t>
  </si>
  <si>
    <t>PL/DO/23203</t>
  </si>
  <si>
    <t>5282</t>
  </si>
  <si>
    <t>PL/DO/23232</t>
  </si>
  <si>
    <t>5308</t>
  </si>
  <si>
    <t>PL/DO/23233</t>
  </si>
  <si>
    <t>5314</t>
  </si>
  <si>
    <t>PL/DO/23234</t>
  </si>
  <si>
    <t>5297</t>
  </si>
  <si>
    <t>PL/DO/23240</t>
  </si>
  <si>
    <t>5307</t>
  </si>
  <si>
    <t>PL/DO/23247</t>
  </si>
  <si>
    <t>5300</t>
  </si>
  <si>
    <t>PL/MA/15858</t>
  </si>
  <si>
    <t>5292</t>
  </si>
  <si>
    <t>RASOL</t>
  </si>
  <si>
    <t>06/3/2025</t>
  </si>
  <si>
    <t>PL/DO/23263</t>
  </si>
  <si>
    <t>5318</t>
  </si>
  <si>
    <t>PL/DO/23268</t>
  </si>
  <si>
    <t>5303</t>
  </si>
  <si>
    <t>PL/DO/23269</t>
  </si>
  <si>
    <t>5316</t>
  </si>
  <si>
    <t>PL/DO/23335</t>
  </si>
  <si>
    <t>5335</t>
  </si>
  <si>
    <t>PL/DO/23336</t>
  </si>
  <si>
    <t>5338</t>
  </si>
  <si>
    <t>PL/JA/27408</t>
  </si>
  <si>
    <t>5333</t>
  </si>
  <si>
    <t>NARSINGHPUR</t>
  </si>
  <si>
    <t>07/3/2025</t>
  </si>
  <si>
    <t>PL/DO/23425</t>
  </si>
  <si>
    <t>5351</t>
  </si>
  <si>
    <t>PL/DO/23429</t>
  </si>
  <si>
    <t>5346</t>
  </si>
  <si>
    <t>PL/DO/23434</t>
  </si>
  <si>
    <t>5357</t>
  </si>
  <si>
    <t>PL/DO/23435</t>
  </si>
  <si>
    <t>5359</t>
  </si>
  <si>
    <t>08/3/2025</t>
  </si>
  <si>
    <t>PL/DO/23454</t>
  </si>
  <si>
    <t>5188</t>
  </si>
  <si>
    <t>KAMAKHYANAGAR</t>
  </si>
  <si>
    <t>PL/DO/23455</t>
  </si>
  <si>
    <t>5344</t>
  </si>
  <si>
    <t>PL/DO/23478</t>
  </si>
  <si>
    <t>5360</t>
  </si>
  <si>
    <t>10/3/2025</t>
  </si>
  <si>
    <t>PL/DO/23539</t>
  </si>
  <si>
    <t>5391</t>
  </si>
  <si>
    <t>11/3/2025</t>
  </si>
  <si>
    <t>PL/DO/23621</t>
  </si>
  <si>
    <t>5414</t>
  </si>
  <si>
    <t>12/3/2025</t>
  </si>
  <si>
    <t>PL/DO/23609</t>
  </si>
  <si>
    <t>5424</t>
  </si>
  <si>
    <t>14/3/2025</t>
  </si>
  <si>
    <t>PL/DO/23834</t>
  </si>
  <si>
    <t>5490</t>
  </si>
  <si>
    <t>16/3/2025</t>
  </si>
  <si>
    <t>PL/DO/23835</t>
  </si>
  <si>
    <t>5489</t>
  </si>
  <si>
    <t>20/3/2025</t>
  </si>
  <si>
    <t>PL/DO/24090</t>
  </si>
  <si>
    <t>5585</t>
  </si>
  <si>
    <t>22/3/2025</t>
  </si>
  <si>
    <t>PL/DO/24179</t>
  </si>
  <si>
    <t>5600</t>
  </si>
  <si>
    <t>PL/DO/24183</t>
  </si>
  <si>
    <t>5594</t>
  </si>
  <si>
    <t>BRAHMAGIRI</t>
  </si>
  <si>
    <t>PL/DO/24199</t>
  </si>
  <si>
    <t>5605</t>
  </si>
  <si>
    <t>PL/DO/24231</t>
  </si>
  <si>
    <t>5616</t>
  </si>
  <si>
    <t>PL/DO/24250</t>
  </si>
  <si>
    <t>5630</t>
  </si>
  <si>
    <t>26/3/2025</t>
  </si>
  <si>
    <t>PL/DO/24422</t>
  </si>
  <si>
    <t>5673</t>
  </si>
  <si>
    <t>PL/MA/16596</t>
  </si>
  <si>
    <t>5651</t>
  </si>
  <si>
    <t>SORO</t>
  </si>
  <si>
    <t>27/3/2025</t>
  </si>
  <si>
    <t>PL/DO/24481</t>
  </si>
  <si>
    <t>5684</t>
  </si>
  <si>
    <t>PL/DO/24486</t>
  </si>
  <si>
    <t>5692</t>
  </si>
  <si>
    <t>NUAPATNA</t>
  </si>
  <si>
    <t>PL/DO/24496</t>
  </si>
  <si>
    <t>5703</t>
  </si>
  <si>
    <t>PL/DO/24514</t>
  </si>
  <si>
    <t>5713</t>
  </si>
  <si>
    <t>29/3/2025</t>
  </si>
  <si>
    <t>PL/DO/24623</t>
  </si>
  <si>
    <t>5717</t>
  </si>
  <si>
    <t>31/3/2025</t>
  </si>
  <si>
    <t>PL/DO/24752</t>
  </si>
  <si>
    <t>5745</t>
  </si>
  <si>
    <t>(RUPEES EIGHTEEN THOUSAND SEVEN HUNDRED EIGHT ONLY)</t>
  </si>
  <si>
    <t>Bill Date: 31/03/2025
Bill NO : 39077
Total Amount: 18708.00</t>
  </si>
  <si>
    <t xml:space="preserve">TO, 
ORISSA SALES NETWORK PRIVATE LIMITED
Address: HOLDING NO.204, WARD NO.20 
FRIENDS COLONY CANAL ROAD 753001 CUTTACK,9437013276
GST No:21AAACO8835E1ZP
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</si>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</sst>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419099</xdr:colOff>
      <xdr:row>0</xdr:row>
      <xdr:rowOff>838200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752974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C3" t="str">
            <v>DESTINATION</v>
          </cell>
          <cell r="D3" t="str">
            <v>NEW / RATE /CS</v>
          </cell>
        </row>
        <row r="4">
          <cell r="C4" t="str">
            <v>BALASORE</v>
          </cell>
          <cell r="D4">
            <v>58</v>
          </cell>
          <cell r="E4">
            <v>101</v>
          </cell>
        </row>
        <row r="5">
          <cell r="C5" t="str">
            <v>CHARAMPA</v>
          </cell>
          <cell r="D5">
            <v>58</v>
          </cell>
        </row>
        <row r="6">
          <cell r="C6" t="str">
            <v>BALUGAON</v>
          </cell>
          <cell r="D6">
            <v>58</v>
          </cell>
        </row>
        <row r="7">
          <cell r="C7" t="str">
            <v>BHUBANESWAR</v>
          </cell>
          <cell r="D7">
            <v>47</v>
          </cell>
          <cell r="E7">
            <v>90</v>
          </cell>
        </row>
        <row r="8">
          <cell r="C8" t="str">
            <v>CHANDPUR</v>
          </cell>
          <cell r="D8">
            <v>58</v>
          </cell>
          <cell r="E8">
            <v>101</v>
          </cell>
        </row>
        <row r="9">
          <cell r="C9" t="str">
            <v>JATNI</v>
          </cell>
          <cell r="D9">
            <v>58</v>
          </cell>
          <cell r="E9">
            <v>101</v>
          </cell>
        </row>
        <row r="10">
          <cell r="C10" t="str">
            <v>JIGNIPUR</v>
          </cell>
          <cell r="D10">
            <v>58</v>
          </cell>
          <cell r="E10">
            <v>101</v>
          </cell>
        </row>
        <row r="11">
          <cell r="C11" t="str">
            <v>KESHPUR</v>
          </cell>
          <cell r="D11">
            <v>58</v>
          </cell>
        </row>
        <row r="12">
          <cell r="C12" t="str">
            <v>NAYAGARH</v>
          </cell>
          <cell r="D12">
            <v>58</v>
          </cell>
        </row>
        <row r="13">
          <cell r="C13" t="str">
            <v>NIMAPARA</v>
          </cell>
          <cell r="D13">
            <v>58</v>
          </cell>
          <cell r="E13">
            <v>101</v>
          </cell>
        </row>
        <row r="14">
          <cell r="C14" t="str">
            <v>PURI</v>
          </cell>
          <cell r="D14">
            <v>58</v>
          </cell>
          <cell r="E14">
            <v>101</v>
          </cell>
        </row>
        <row r="15">
          <cell r="C15" t="str">
            <v>TANGI</v>
          </cell>
          <cell r="D15">
            <v>58</v>
          </cell>
          <cell r="E15">
            <v>101</v>
          </cell>
        </row>
        <row r="16">
          <cell r="C16" t="str">
            <v>DHENKANAL</v>
          </cell>
          <cell r="D16">
            <v>58</v>
          </cell>
          <cell r="E16">
            <v>101</v>
          </cell>
        </row>
        <row r="17">
          <cell r="C17" t="str">
            <v>TALCHER</v>
          </cell>
          <cell r="D17">
            <v>69</v>
          </cell>
          <cell r="E17">
            <v>101</v>
          </cell>
        </row>
        <row r="18">
          <cell r="C18" t="str">
            <v>NTPC KANIHA</v>
          </cell>
          <cell r="D18">
            <v>74.5</v>
          </cell>
        </row>
        <row r="19">
          <cell r="C19" t="str">
            <v>KHURDA</v>
          </cell>
          <cell r="D19">
            <v>58</v>
          </cell>
          <cell r="E19">
            <v>101</v>
          </cell>
        </row>
        <row r="20">
          <cell r="C20" t="str">
            <v>BANARPAL</v>
          </cell>
          <cell r="D20">
            <v>74.5</v>
          </cell>
        </row>
        <row r="21">
          <cell r="C21" t="str">
            <v>JAJPUR ROAD</v>
          </cell>
          <cell r="D21">
            <v>58</v>
          </cell>
          <cell r="E21">
            <v>101</v>
          </cell>
        </row>
        <row r="22">
          <cell r="C22" t="str">
            <v>JAJPUR TOWN</v>
          </cell>
          <cell r="D22">
            <v>58</v>
          </cell>
          <cell r="E22">
            <v>101</v>
          </cell>
        </row>
        <row r="23">
          <cell r="C23" t="str">
            <v>BASUDEVPUR</v>
          </cell>
          <cell r="D23">
            <v>63.5</v>
          </cell>
          <cell r="E23">
            <v>125</v>
          </cell>
        </row>
        <row r="24">
          <cell r="C24" t="str">
            <v>PHULNAKHARA</v>
          </cell>
          <cell r="D24">
            <v>58</v>
          </cell>
        </row>
        <row r="25">
          <cell r="C25" t="str">
            <v>KENDRAPARA</v>
          </cell>
          <cell r="D25">
            <v>58</v>
          </cell>
          <cell r="E25">
            <v>101</v>
          </cell>
        </row>
        <row r="26">
          <cell r="C26" t="str">
            <v>PARADEEP</v>
          </cell>
          <cell r="D26">
            <v>58</v>
          </cell>
          <cell r="E26">
            <v>101</v>
          </cell>
        </row>
        <row r="27">
          <cell r="C27" t="str">
            <v>ANGUL</v>
          </cell>
          <cell r="D27">
            <v>58</v>
          </cell>
          <cell r="E27">
            <v>101</v>
          </cell>
        </row>
        <row r="28">
          <cell r="C28" t="str">
            <v>KUJANGA</v>
          </cell>
          <cell r="D28">
            <v>63.5</v>
          </cell>
          <cell r="E28">
            <v>101</v>
          </cell>
        </row>
        <row r="29">
          <cell r="C29" t="str">
            <v>KUAKHIA</v>
          </cell>
          <cell r="D29">
            <v>58</v>
          </cell>
        </row>
        <row r="30">
          <cell r="C30" t="str">
            <v>JAGATSINGHPUR</v>
          </cell>
          <cell r="D30">
            <v>58</v>
          </cell>
          <cell r="E30">
            <v>101</v>
          </cell>
        </row>
        <row r="31">
          <cell r="C31" t="str">
            <v>NAKHARA</v>
          </cell>
          <cell r="D31">
            <v>47</v>
          </cell>
        </row>
        <row r="32">
          <cell r="C32" t="str">
            <v>BHADRAK</v>
          </cell>
          <cell r="D32">
            <v>63.5</v>
          </cell>
          <cell r="E32">
            <v>101</v>
          </cell>
        </row>
        <row r="33">
          <cell r="C33" t="str">
            <v>NALCO</v>
          </cell>
          <cell r="D33">
            <v>63.5</v>
          </cell>
          <cell r="E33">
            <v>101</v>
          </cell>
        </row>
        <row r="34">
          <cell r="C34" t="str">
            <v>NIALI</v>
          </cell>
          <cell r="D34">
            <v>69</v>
          </cell>
          <cell r="E34">
            <v>110</v>
          </cell>
        </row>
        <row r="35">
          <cell r="C35" t="str">
            <v>KAKATPUR</v>
          </cell>
          <cell r="D35">
            <v>69</v>
          </cell>
          <cell r="E35">
            <v>120</v>
          </cell>
        </row>
        <row r="36">
          <cell r="C36" t="str">
            <v>BALICHANDRAPUR</v>
          </cell>
          <cell r="D36">
            <v>63.5</v>
          </cell>
          <cell r="E36">
            <v>125</v>
          </cell>
        </row>
        <row r="37">
          <cell r="C37" t="str">
            <v>BERHAMPUR</v>
          </cell>
          <cell r="D37">
            <v>63.5</v>
          </cell>
        </row>
        <row r="38">
          <cell r="C38" t="str">
            <v>JALESWAR</v>
          </cell>
          <cell r="D38">
            <v>74.5</v>
          </cell>
          <cell r="E38">
            <v>125</v>
          </cell>
        </row>
        <row r="39">
          <cell r="C39" t="str">
            <v>CHANDIKHOL</v>
          </cell>
          <cell r="D39">
            <v>58</v>
          </cell>
          <cell r="E39">
            <v>101</v>
          </cell>
        </row>
        <row r="40">
          <cell r="C40" t="str">
            <v>ADASPUR</v>
          </cell>
          <cell r="D40">
            <v>63.5</v>
          </cell>
        </row>
        <row r="41">
          <cell r="C41" t="str">
            <v>NISCHINTKOILI</v>
          </cell>
          <cell r="D41">
            <v>58</v>
          </cell>
          <cell r="E41">
            <v>101</v>
          </cell>
        </row>
        <row r="42">
          <cell r="C42" t="str">
            <v>CHOUDWAR</v>
          </cell>
          <cell r="D42">
            <v>69</v>
          </cell>
        </row>
        <row r="43">
          <cell r="C43" t="str">
            <v>MANGALPUR</v>
          </cell>
          <cell r="D43">
            <v>69</v>
          </cell>
        </row>
        <row r="44">
          <cell r="C44" t="str">
            <v>BANPUR</v>
          </cell>
          <cell r="D44">
            <v>63.5</v>
          </cell>
        </row>
        <row r="45">
          <cell r="C45" t="str">
            <v>PIPILI</v>
          </cell>
          <cell r="D45">
            <v>63.5</v>
          </cell>
          <cell r="E45">
            <v>101</v>
          </cell>
        </row>
        <row r="46">
          <cell r="C46" t="str">
            <v>PATTAMUNDAI</v>
          </cell>
          <cell r="D46">
            <v>63.5</v>
          </cell>
          <cell r="E46">
            <v>130</v>
          </cell>
        </row>
        <row r="47">
          <cell r="C47" t="str">
            <v>SORO</v>
          </cell>
          <cell r="D47">
            <v>63.5</v>
          </cell>
          <cell r="E47">
            <v>125</v>
          </cell>
        </row>
        <row r="48">
          <cell r="C48" t="str">
            <v>KAMAKHYANAGAR</v>
          </cell>
          <cell r="D48">
            <v>58</v>
          </cell>
          <cell r="E48">
            <v>130</v>
          </cell>
        </row>
        <row r="49">
          <cell r="C49" t="str">
            <v>RAHAMA</v>
          </cell>
          <cell r="D49">
            <v>58</v>
          </cell>
          <cell r="E49">
            <v>101</v>
          </cell>
        </row>
        <row r="50">
          <cell r="C50" t="str">
            <v>PANIKOILI</v>
          </cell>
          <cell r="D50">
            <v>58</v>
          </cell>
        </row>
        <row r="51">
          <cell r="C51" t="str">
            <v>CHANDANPUR</v>
          </cell>
          <cell r="D51">
            <v>58</v>
          </cell>
          <cell r="E51">
            <v>101</v>
          </cell>
        </row>
        <row r="52">
          <cell r="C52" t="str">
            <v>SALIPUR</v>
          </cell>
          <cell r="D52">
            <v>58</v>
          </cell>
          <cell r="E52">
            <v>101</v>
          </cell>
        </row>
        <row r="53">
          <cell r="C53" t="str">
            <v>NARSINGHPUR</v>
          </cell>
          <cell r="D53">
            <v>75</v>
          </cell>
          <cell r="E53">
            <v>135</v>
          </cell>
        </row>
        <row r="54">
          <cell r="C54" t="str">
            <v>ATHAGARH</v>
          </cell>
          <cell r="D54">
            <v>60</v>
          </cell>
          <cell r="E54">
            <v>101</v>
          </cell>
        </row>
        <row r="55">
          <cell r="C55" t="str">
            <v>BIJU NAGAR</v>
          </cell>
          <cell r="D55">
            <v>58</v>
          </cell>
        </row>
        <row r="56">
          <cell r="C56" t="str">
            <v>CHHATRAPUR</v>
          </cell>
          <cell r="D56">
            <v>63.5</v>
          </cell>
        </row>
        <row r="57">
          <cell r="C57" t="str">
            <v>MANIJANGA</v>
          </cell>
          <cell r="D57">
            <v>58</v>
          </cell>
        </row>
        <row r="58">
          <cell r="C58" t="str">
            <v>KUNDAI HATA</v>
          </cell>
          <cell r="D58">
            <v>79</v>
          </cell>
          <cell r="E58">
            <v>121</v>
          </cell>
        </row>
        <row r="59">
          <cell r="C59" t="str">
            <v>PAGA</v>
          </cell>
          <cell r="D59">
            <v>58</v>
          </cell>
          <cell r="E59">
            <v>101</v>
          </cell>
        </row>
        <row r="60">
          <cell r="C60" t="str">
            <v>SUNAKHALA</v>
          </cell>
          <cell r="D60">
            <v>58</v>
          </cell>
        </row>
        <row r="61">
          <cell r="C61" t="str">
            <v>JARKA</v>
          </cell>
          <cell r="D61">
            <v>58</v>
          </cell>
          <cell r="E61">
            <v>101</v>
          </cell>
        </row>
        <row r="62">
          <cell r="C62" t="str">
            <v>BANKI</v>
          </cell>
          <cell r="D62">
            <v>68</v>
          </cell>
          <cell r="E62">
            <v>111</v>
          </cell>
        </row>
        <row r="63">
          <cell r="C63" t="str">
            <v>NABARANGPUR</v>
          </cell>
          <cell r="D63">
            <v>125</v>
          </cell>
        </row>
        <row r="64">
          <cell r="C64" t="str">
            <v>CHANDOLA</v>
          </cell>
          <cell r="D64">
            <v>58</v>
          </cell>
          <cell r="E64">
            <v>101</v>
          </cell>
        </row>
        <row r="65">
          <cell r="C65" t="str">
            <v>CHHATIA</v>
          </cell>
          <cell r="D65">
            <v>58</v>
          </cell>
          <cell r="E65">
            <v>101</v>
          </cell>
        </row>
        <row r="66">
          <cell r="C66" t="str">
            <v>RAISUNGUDA</v>
          </cell>
          <cell r="D66">
            <v>58</v>
          </cell>
        </row>
        <row r="67">
          <cell r="C67" t="str">
            <v>JEYPORE</v>
          </cell>
          <cell r="D67">
            <v>115</v>
          </cell>
        </row>
        <row r="68">
          <cell r="C68" t="str">
            <v>UMERKOT</v>
          </cell>
          <cell r="D68">
            <v>125</v>
          </cell>
        </row>
        <row r="69">
          <cell r="C69" t="str">
            <v>BANTHA CHHAK</v>
          </cell>
          <cell r="D69">
            <v>63.5</v>
          </cell>
        </row>
        <row r="70">
          <cell r="C70" t="str">
            <v>GOP</v>
          </cell>
          <cell r="D70">
            <v>60</v>
          </cell>
        </row>
        <row r="71">
          <cell r="C71" t="str">
            <v>BALIKUDA</v>
          </cell>
          <cell r="D71">
            <v>70</v>
          </cell>
          <cell r="E71">
            <v>125</v>
          </cell>
        </row>
        <row r="72">
          <cell r="C72" t="str">
            <v>BORIKINA</v>
          </cell>
          <cell r="D72">
            <v>125</v>
          </cell>
        </row>
        <row r="73">
          <cell r="C73" t="str">
            <v>NUAPATNA</v>
          </cell>
          <cell r="D73">
            <v>70</v>
          </cell>
          <cell r="E73">
            <v>110</v>
          </cell>
        </row>
        <row r="74">
          <cell r="C74" t="str">
            <v>BALIANTA</v>
          </cell>
          <cell r="D74">
            <v>47</v>
          </cell>
        </row>
        <row r="75">
          <cell r="C75" t="str">
            <v>BALIPATNA</v>
          </cell>
          <cell r="D75">
            <v>47</v>
          </cell>
        </row>
        <row r="76">
          <cell r="C76" t="str">
            <v>SUNDARPADA</v>
          </cell>
          <cell r="D76">
            <v>52</v>
          </cell>
        </row>
        <row r="77">
          <cell r="C77" t="str">
            <v>DHABALAGIRI</v>
          </cell>
          <cell r="D77">
            <v>63</v>
          </cell>
        </row>
        <row r="78">
          <cell r="C78" t="str">
            <v>ORANDA</v>
          </cell>
          <cell r="D78">
            <v>58</v>
          </cell>
        </row>
        <row r="79">
          <cell r="C79" t="str">
            <v>SAKHIGOPAL</v>
          </cell>
          <cell r="D79">
            <v>58</v>
          </cell>
          <cell r="E79">
            <v>101</v>
          </cell>
        </row>
        <row r="80">
          <cell r="C80" t="str">
            <v>PHULBANI</v>
          </cell>
          <cell r="D80">
            <v>80</v>
          </cell>
        </row>
        <row r="81">
          <cell r="C81" t="str">
            <v>RAGHUNATHPUR</v>
          </cell>
          <cell r="D81">
            <v>58</v>
          </cell>
          <cell r="E81">
            <v>101</v>
          </cell>
        </row>
        <row r="82">
          <cell r="C82" t="str">
            <v>SINGHPUR</v>
          </cell>
          <cell r="D82">
            <v>75</v>
          </cell>
        </row>
        <row r="83">
          <cell r="C83" t="str">
            <v>BRAHMAGIRI</v>
          </cell>
          <cell r="D83">
            <v>70</v>
          </cell>
          <cell r="E83">
            <v>131</v>
          </cell>
        </row>
        <row r="84">
          <cell r="C84" t="str">
            <v>NAYAHAT</v>
          </cell>
          <cell r="D84">
            <v>60</v>
          </cell>
          <cell r="E84">
            <v>120</v>
          </cell>
        </row>
        <row r="85">
          <cell r="C85" t="str">
            <v>MARSHAGHAI</v>
          </cell>
          <cell r="D85">
            <v>63.5</v>
          </cell>
        </row>
        <row r="86">
          <cell r="C86" t="str">
            <v>BALIA STORE</v>
          </cell>
          <cell r="D86">
            <v>58</v>
          </cell>
        </row>
        <row r="87">
          <cell r="C87" t="str">
            <v>KANAS</v>
          </cell>
          <cell r="D87">
            <v>60</v>
          </cell>
        </row>
        <row r="88">
          <cell r="C88" t="str">
            <v>BILAHAT</v>
          </cell>
          <cell r="D88">
            <v>60</v>
          </cell>
          <cell r="E88">
            <v>120</v>
          </cell>
        </row>
        <row r="89">
          <cell r="C89" t="str">
            <v>HANSAPAL</v>
          </cell>
          <cell r="D89">
            <v>47</v>
          </cell>
        </row>
        <row r="90">
          <cell r="C90" t="str">
            <v>TARPUR</v>
          </cell>
          <cell r="D90">
            <v>58</v>
          </cell>
        </row>
        <row r="91">
          <cell r="C91" t="str">
            <v>BARIPADA</v>
          </cell>
          <cell r="D91">
            <v>75</v>
          </cell>
          <cell r="E91">
            <v>125</v>
          </cell>
        </row>
        <row r="92">
          <cell r="C92" t="str">
            <v>BOLANGIR</v>
          </cell>
          <cell r="D92">
            <v>90</v>
          </cell>
        </row>
        <row r="93">
          <cell r="C93" t="str">
            <v>RAMCHANDRAPUR</v>
          </cell>
          <cell r="D93">
            <v>65</v>
          </cell>
          <cell r="E93">
            <v>140</v>
          </cell>
        </row>
        <row r="94">
          <cell r="C94" t="str">
            <v>BHUBAN</v>
          </cell>
          <cell r="D94">
            <v>70</v>
          </cell>
          <cell r="E94">
            <v>130</v>
          </cell>
        </row>
        <row r="95">
          <cell r="C95" t="str">
            <v>BINJHARPUR</v>
          </cell>
          <cell r="D95">
            <v>70</v>
          </cell>
        </row>
        <row r="96">
          <cell r="C96" t="str">
            <v>BARABATI</v>
          </cell>
          <cell r="D96">
            <v>58</v>
          </cell>
          <cell r="E96">
            <v>101</v>
          </cell>
        </row>
        <row r="97">
          <cell r="C97" t="str">
            <v>BALIPATNA (KHURDA)</v>
          </cell>
          <cell r="D97">
            <v>63</v>
          </cell>
        </row>
        <row r="98">
          <cell r="C98" t="str">
            <v>BALIPATNA (PTM)</v>
          </cell>
          <cell r="D98">
            <v>69</v>
          </cell>
        </row>
        <row r="99">
          <cell r="C99" t="str">
            <v>SAHADEV KHUNTA</v>
          </cell>
          <cell r="D99">
            <v>58</v>
          </cell>
        </row>
        <row r="100">
          <cell r="C100" t="str">
            <v>BEGUNIA</v>
          </cell>
          <cell r="D100">
            <v>58</v>
          </cell>
        </row>
        <row r="101">
          <cell r="C101" t="str">
            <v>PANKAPAL</v>
          </cell>
          <cell r="D101">
            <v>58</v>
          </cell>
        </row>
        <row r="102">
          <cell r="C102" t="str">
            <v>ITAMATI</v>
          </cell>
          <cell r="D102">
            <v>58</v>
          </cell>
        </row>
        <row r="103">
          <cell r="C103" t="str">
            <v>ATHARABANKI</v>
          </cell>
          <cell r="D103">
            <v>58</v>
          </cell>
        </row>
        <row r="104">
          <cell r="C104" t="str">
            <v>KEONJHAR</v>
          </cell>
          <cell r="D104">
            <v>65</v>
          </cell>
        </row>
        <row r="105">
          <cell r="C105" t="str">
            <v>TIGIRIA</v>
          </cell>
          <cell r="D105">
            <v>70</v>
          </cell>
        </row>
        <row r="106">
          <cell r="C106" t="str">
            <v>NUASAHI</v>
          </cell>
          <cell r="D106">
            <v>58</v>
          </cell>
        </row>
        <row r="107">
          <cell r="C107" t="str">
            <v>ODAGAON</v>
          </cell>
          <cell r="D107">
            <v>70</v>
          </cell>
        </row>
        <row r="108">
          <cell r="C108" t="str">
            <v>RAISUNA</v>
          </cell>
          <cell r="D108">
            <v>75</v>
          </cell>
        </row>
        <row r="109">
          <cell r="C109" t="str">
            <v>ROURKELA</v>
          </cell>
          <cell r="D109">
            <v>80</v>
          </cell>
        </row>
        <row r="110">
          <cell r="C110" t="str">
            <v>CHARICHHAKA</v>
          </cell>
          <cell r="D110">
            <v>69</v>
          </cell>
        </row>
        <row r="111">
          <cell r="C111" t="str">
            <v>TELENGAPENTHA</v>
          </cell>
          <cell r="D111">
            <v>47</v>
          </cell>
        </row>
        <row r="112">
          <cell r="C112" t="str">
            <v>JOGESWARPUR</v>
          </cell>
          <cell r="D112">
            <v>69</v>
          </cell>
        </row>
        <row r="113">
          <cell r="C113" t="str">
            <v>PANDUA</v>
          </cell>
          <cell r="D113">
            <v>58</v>
          </cell>
        </row>
        <row r="114">
          <cell r="C114" t="str">
            <v>SAMBALPUR</v>
          </cell>
          <cell r="D114">
            <v>80</v>
          </cell>
        </row>
        <row r="115">
          <cell r="C115" t="str">
            <v>ASURESWAR</v>
          </cell>
          <cell r="D115">
            <v>58</v>
          </cell>
        </row>
        <row r="116">
          <cell r="C116" t="str">
            <v>SUKALGADIA</v>
          </cell>
          <cell r="D116">
            <v>58</v>
          </cell>
        </row>
        <row r="117">
          <cell r="C117" t="str">
            <v>GADAMA</v>
          </cell>
          <cell r="D117">
            <v>53</v>
          </cell>
        </row>
        <row r="118">
          <cell r="C118" t="str">
            <v>KISHORE NAGAR</v>
          </cell>
          <cell r="D118">
            <v>60</v>
          </cell>
        </row>
        <row r="119">
          <cell r="C119" t="str">
            <v>AUL</v>
          </cell>
          <cell r="D119">
            <v>85</v>
          </cell>
          <cell r="E119">
            <v>150</v>
          </cell>
        </row>
        <row r="120">
          <cell r="C120" t="str">
            <v>BRAHMABARDA</v>
          </cell>
          <cell r="D120">
            <v>70</v>
          </cell>
        </row>
        <row r="121">
          <cell r="C121" t="str">
            <v>JAGANNATHPUR</v>
          </cell>
          <cell r="D121">
            <v>58</v>
          </cell>
        </row>
        <row r="122">
          <cell r="C122" t="str">
            <v>TIRTOL</v>
          </cell>
          <cell r="D122">
            <v>58</v>
          </cell>
        </row>
        <row r="123">
          <cell r="C123" t="str">
            <v>BHUTMUNDAI</v>
          </cell>
          <cell r="D123">
            <v>58</v>
          </cell>
        </row>
        <row r="124">
          <cell r="C124" t="str">
            <v>POLOSARA</v>
          </cell>
          <cell r="D124">
            <v>90</v>
          </cell>
        </row>
        <row r="125">
          <cell r="C125" t="str">
            <v>RAJKANIKA</v>
          </cell>
          <cell r="D125">
            <v>70</v>
          </cell>
          <cell r="E125">
            <v>140</v>
          </cell>
        </row>
        <row r="126">
          <cell r="C126" t="str">
            <v>EARSAMA</v>
          </cell>
          <cell r="D126">
            <v>70</v>
          </cell>
        </row>
        <row r="127">
          <cell r="C127" t="str">
            <v>GARAPUR</v>
          </cell>
          <cell r="D127">
            <v>58</v>
          </cell>
        </row>
        <row r="128">
          <cell r="C128" t="str">
            <v>BADAPALAGADA</v>
          </cell>
          <cell r="D128">
            <v>65</v>
          </cell>
        </row>
        <row r="129">
          <cell r="C129" t="str">
            <v>KANTABANA</v>
          </cell>
          <cell r="D129">
            <v>65</v>
          </cell>
        </row>
        <row r="130">
          <cell r="C130" t="str">
            <v>TRIBENISWAR</v>
          </cell>
          <cell r="D130">
            <v>60</v>
          </cell>
          <cell r="E130">
            <v>120</v>
          </cell>
        </row>
        <row r="131">
          <cell r="C131" t="str">
            <v>JORANDA</v>
          </cell>
          <cell r="D131">
            <v>65</v>
          </cell>
        </row>
        <row r="132">
          <cell r="C132" t="str">
            <v>BARAGARH</v>
          </cell>
          <cell r="D132">
            <v>95</v>
          </cell>
        </row>
        <row r="133">
          <cell r="C133" t="str">
            <v>BRAJARAJNAGAR</v>
          </cell>
          <cell r="D133">
            <v>110</v>
          </cell>
        </row>
        <row r="134">
          <cell r="C134" t="str">
            <v>GANIA</v>
          </cell>
          <cell r="D134">
            <v>70</v>
          </cell>
        </row>
        <row r="135">
          <cell r="C135" t="str">
            <v>CHAMPESWAR</v>
          </cell>
          <cell r="D135">
            <v>85</v>
          </cell>
          <cell r="E135">
            <v>150</v>
          </cell>
        </row>
        <row r="136">
          <cell r="C136" t="str">
            <v>KORUA</v>
          </cell>
          <cell r="D136">
            <v>65</v>
          </cell>
          <cell r="E136">
            <v>120</v>
          </cell>
        </row>
        <row r="137">
          <cell r="C137" t="str">
            <v>KATIKATA</v>
          </cell>
          <cell r="D137">
            <v>58</v>
          </cell>
        </row>
        <row r="138">
          <cell r="C138" t="str">
            <v>KHUNTUNI</v>
          </cell>
          <cell r="D138">
            <v>58</v>
          </cell>
        </row>
        <row r="139">
          <cell r="C139" t="str">
            <v>KANDARPUR</v>
          </cell>
          <cell r="D139">
            <v>53</v>
          </cell>
        </row>
        <row r="140">
          <cell r="C140" t="str">
            <v>GONDIA</v>
          </cell>
          <cell r="D140">
            <v>58</v>
          </cell>
        </row>
        <row r="141">
          <cell r="C141" t="str">
            <v>ASTARANGA</v>
          </cell>
          <cell r="D141">
            <v>80</v>
          </cell>
        </row>
        <row r="142">
          <cell r="C142" t="str">
            <v>CHANDESWAR</v>
          </cell>
          <cell r="D142">
            <v>58</v>
          </cell>
          <cell r="E142">
            <v>110</v>
          </cell>
        </row>
        <row r="143">
          <cell r="C143" t="str">
            <v>MERAMUNDALI</v>
          </cell>
          <cell r="D143">
            <v>58</v>
          </cell>
        </row>
        <row r="144">
          <cell r="C144" t="str">
            <v>KULIANA</v>
          </cell>
          <cell r="D144">
            <v>85</v>
          </cell>
        </row>
        <row r="145">
          <cell r="C145" t="str">
            <v>JHARPOKHARIA</v>
          </cell>
          <cell r="D145">
            <v>95</v>
          </cell>
        </row>
        <row r="146">
          <cell r="C146" t="str">
            <v>RAJNAGAR</v>
          </cell>
          <cell r="D146">
            <v>75</v>
          </cell>
        </row>
        <row r="147">
          <cell r="C147" t="str">
            <v>RAJNILAGIRI</v>
          </cell>
          <cell r="D147">
            <v>80</v>
          </cell>
        </row>
        <row r="148">
          <cell r="C148" t="str">
            <v>BALIGARADA</v>
          </cell>
          <cell r="D148">
            <v>70</v>
          </cell>
        </row>
        <row r="149">
          <cell r="C149" t="str">
            <v>RUSIPADA</v>
          </cell>
          <cell r="D149">
            <v>75</v>
          </cell>
        </row>
        <row r="150">
          <cell r="C150" t="str">
            <v>KANPUR</v>
          </cell>
          <cell r="D150">
            <v>75</v>
          </cell>
          <cell r="E150">
            <v>130</v>
          </cell>
        </row>
        <row r="151">
          <cell r="C151" t="str">
            <v>RASOL</v>
          </cell>
          <cell r="D151">
            <v>75</v>
          </cell>
        </row>
        <row r="152">
          <cell r="C152" t="str">
            <v>PARADEEPGARH</v>
          </cell>
          <cell r="D152">
            <v>58</v>
          </cell>
        </row>
        <row r="153">
          <cell r="C153" t="str">
            <v>DANAGADI</v>
          </cell>
          <cell r="D153">
            <v>65</v>
          </cell>
        </row>
        <row r="154">
          <cell r="C154" t="str">
            <v>BALIAPAL</v>
          </cell>
          <cell r="D154">
            <v>90</v>
          </cell>
          <cell r="E154">
            <v>160</v>
          </cell>
        </row>
        <row r="155">
          <cell r="C155" t="str">
            <v>SIMINAI</v>
          </cell>
          <cell r="D155">
            <v>65</v>
          </cell>
          <cell r="E155">
            <v>110</v>
          </cell>
        </row>
        <row r="156">
          <cell r="C156" t="str">
            <v>PAIKAPADA</v>
          </cell>
          <cell r="D156">
            <v>75</v>
          </cell>
          <cell r="E156">
            <v>135</v>
          </cell>
        </row>
        <row r="157">
          <cell r="C157" t="str">
            <v>BEGUNIA GOPA</v>
          </cell>
          <cell r="D157">
            <v>58</v>
          </cell>
        </row>
        <row r="158">
          <cell r="C158" t="str">
            <v>JAIPUR ROAD</v>
          </cell>
          <cell r="D158">
            <v>58</v>
          </cell>
          <cell r="E158">
            <v>101</v>
          </cell>
        </row>
        <row r="159">
          <cell r="C159" t="str">
            <v>CHANDANESWAR</v>
          </cell>
          <cell r="D159">
            <v>90</v>
          </cell>
        </row>
        <row r="160">
          <cell r="C160" t="str">
            <v>SATASANKHA</v>
          </cell>
          <cell r="D160">
            <v>58</v>
          </cell>
          <cell r="E160">
            <v>101</v>
          </cell>
        </row>
        <row r="161">
          <cell r="C161" t="str">
            <v>CHANDBALI</v>
          </cell>
          <cell r="D161">
            <v>70</v>
          </cell>
        </row>
        <row r="162">
          <cell r="C162" t="str">
            <v>KAPTIPADA</v>
          </cell>
          <cell r="D162">
            <v>80</v>
          </cell>
        </row>
        <row r="163">
          <cell r="C163" t="str">
            <v>MAHANGA</v>
          </cell>
          <cell r="D163">
            <v>65</v>
          </cell>
        </row>
        <row r="164">
          <cell r="C164" t="str">
            <v>BALIA BAZAR</v>
          </cell>
          <cell r="D164">
            <v>58</v>
          </cell>
        </row>
        <row r="165">
          <cell r="C165" t="str">
            <v>BOUDH</v>
          </cell>
          <cell r="D165">
            <v>90</v>
          </cell>
        </row>
        <row r="166">
          <cell r="C166" t="str">
            <v>REDHAKHOL</v>
          </cell>
          <cell r="E166">
            <v>160</v>
          </cell>
        </row>
        <row r="167">
          <cell r="C167" t="str">
            <v>HARIPUR HAT</v>
          </cell>
          <cell r="D167">
            <v>58</v>
          </cell>
          <cell r="E167">
            <v>101</v>
          </cell>
        </row>
        <row r="168">
          <cell r="C168" t="str">
            <v>SONEPUR</v>
          </cell>
          <cell r="D168">
            <v>110</v>
          </cell>
        </row>
        <row r="169">
          <cell r="C169" t="str">
            <v>KURANGA SASAN</v>
          </cell>
          <cell r="D169">
            <v>55</v>
          </cell>
        </row>
        <row r="170">
          <cell r="C170" t="str">
            <v>BALAKATI</v>
          </cell>
          <cell r="D170">
            <v>58</v>
          </cell>
        </row>
        <row r="171">
          <cell r="C171" t="str">
            <v>DHARMAGATPUR</v>
          </cell>
          <cell r="D171">
            <v>63.5</v>
          </cell>
        </row>
        <row r="172">
          <cell r="C172" t="str">
            <v>CHATARTATA</v>
          </cell>
          <cell r="D172">
            <v>63.5</v>
          </cell>
        </row>
        <row r="173">
          <cell r="C173" t="str">
            <v>JAPAKUDA</v>
          </cell>
          <cell r="D173">
            <v>60</v>
          </cell>
          <cell r="E173">
            <v>125</v>
          </cell>
        </row>
        <row r="174">
          <cell r="C174" t="str">
            <v>RAYAGADA</v>
          </cell>
          <cell r="D174">
            <v>95</v>
          </cell>
        </row>
        <row r="175">
          <cell r="C175" t="str">
            <v>TARAT</v>
          </cell>
          <cell r="D175">
            <v>58</v>
          </cell>
        </row>
        <row r="176">
          <cell r="C176" t="str">
            <v>RAMNAGAR</v>
          </cell>
          <cell r="D176">
            <v>105</v>
          </cell>
        </row>
        <row r="177">
          <cell r="C177" t="str">
            <v>SUNDARGRAM</v>
          </cell>
          <cell r="D177">
            <v>63.5</v>
          </cell>
        </row>
        <row r="178">
          <cell r="C178" t="str">
            <v>TIKHIRI</v>
          </cell>
          <cell r="D178">
            <v>80</v>
          </cell>
        </row>
        <row r="179">
          <cell r="C179" t="str">
            <v>SINGIRI</v>
          </cell>
          <cell r="D179">
            <v>85</v>
          </cell>
        </row>
        <row r="180">
          <cell r="C180" t="str">
            <v>BARAMBA</v>
          </cell>
          <cell r="D180">
            <v>70</v>
          </cell>
        </row>
        <row r="181">
          <cell r="C181" t="str">
            <v>NARENDRAPUR BILAHAT</v>
          </cell>
          <cell r="D181">
            <v>60</v>
          </cell>
          <cell r="E181">
            <v>120</v>
          </cell>
        </row>
        <row r="182">
          <cell r="C182" t="str">
            <v>RANGUNIBANDHA</v>
          </cell>
          <cell r="D182">
            <v>63.5</v>
          </cell>
        </row>
        <row r="183">
          <cell r="C183" t="str">
            <v>PODANA</v>
          </cell>
          <cell r="D183">
            <v>70</v>
          </cell>
          <cell r="E183">
            <v>121</v>
          </cell>
        </row>
        <row r="184">
          <cell r="C184" t="str">
            <v>KALAPADA (KDP)</v>
          </cell>
          <cell r="D184">
            <v>63.5</v>
          </cell>
        </row>
        <row r="185">
          <cell r="C185" t="str">
            <v>SANKARPUR</v>
          </cell>
          <cell r="D185">
            <v>70</v>
          </cell>
        </row>
        <row r="186">
          <cell r="C186" t="str">
            <v>PIRABAZAR</v>
          </cell>
          <cell r="D186">
            <v>45</v>
          </cell>
        </row>
        <row r="187">
          <cell r="C187" t="str">
            <v>SISUA</v>
          </cell>
          <cell r="D187">
            <v>58</v>
          </cell>
          <cell r="E187">
            <v>101</v>
          </cell>
        </row>
        <row r="188">
          <cell r="C188" t="str">
            <v>BHINGARPUR</v>
          </cell>
          <cell r="D188">
            <v>58</v>
          </cell>
        </row>
        <row r="189">
          <cell r="C189" t="str">
            <v>LAIDA</v>
          </cell>
          <cell r="D189">
            <v>120</v>
          </cell>
        </row>
        <row r="190">
          <cell r="C190" t="str">
            <v>CHATRA</v>
          </cell>
          <cell r="D190">
            <v>58</v>
          </cell>
        </row>
        <row r="191">
          <cell r="C191" t="str">
            <v>BOINDA</v>
          </cell>
          <cell r="D191">
            <v>75</v>
          </cell>
        </row>
        <row r="192">
          <cell r="C192" t="str">
            <v>GHATIPIRI</v>
          </cell>
          <cell r="D192">
            <v>75</v>
          </cell>
          <cell r="E192">
            <v>120</v>
          </cell>
        </row>
        <row r="193">
          <cell r="C193" t="str">
            <v>DAMANA</v>
          </cell>
          <cell r="D193">
            <v>47</v>
          </cell>
          <cell r="E193">
            <v>90</v>
          </cell>
        </row>
        <row r="194">
          <cell r="C194" t="str">
            <v>KONARK</v>
          </cell>
          <cell r="D194">
            <v>63.5</v>
          </cell>
        </row>
        <row r="195">
          <cell r="C195" t="str">
            <v>KENDUPALI</v>
          </cell>
          <cell r="D195">
            <v>85</v>
          </cell>
          <cell r="E195">
            <v>125</v>
          </cell>
        </row>
        <row r="196">
          <cell r="C196" t="str">
            <v>OLAVAR</v>
          </cell>
          <cell r="D196">
            <v>90</v>
          </cell>
          <cell r="E196">
            <v>150</v>
          </cell>
        </row>
        <row r="197">
          <cell r="C197" t="str">
            <v>HINDOL</v>
          </cell>
          <cell r="D197">
            <v>69</v>
          </cell>
        </row>
        <row r="198">
          <cell r="C198" t="str">
            <v>BALIGUDA</v>
          </cell>
          <cell r="D198">
            <v>130</v>
          </cell>
        </row>
        <row r="199">
          <cell r="C199" t="str">
            <v>BALIPATNA (PIPILI)</v>
          </cell>
          <cell r="D199">
            <v>63.5</v>
          </cell>
          <cell r="E199">
            <v>101</v>
          </cell>
        </row>
        <row r="200">
          <cell r="C200" t="str">
            <v>DASPALLA</v>
          </cell>
          <cell r="D200">
            <v>70</v>
          </cell>
        </row>
        <row r="201">
          <cell r="C201" t="str">
            <v>ATHAMALLIK</v>
          </cell>
          <cell r="D201">
            <v>100</v>
          </cell>
        </row>
        <row r="202">
          <cell r="C202" t="str">
            <v>GOPINATHPUR</v>
          </cell>
          <cell r="D202">
            <v>58</v>
          </cell>
          <cell r="E202">
            <v>101</v>
          </cell>
        </row>
        <row r="203">
          <cell r="C203" t="str">
            <v>NURTANG</v>
          </cell>
          <cell r="D203">
            <v>63.5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4"/>
  <sheetViews>
    <sheetView tabSelected="1" topLeftCell="A25" workbookViewId="0">
      <selection activeCell="P54" sqref="P54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85546875" style="1" customWidth="1"/>
    <col min="5" max="5" width="6.42578125" style="1" bestFit="1" customWidth="1"/>
    <col min="6" max="6" width="17.85546875" style="1" bestFit="1" customWidth="1"/>
    <col min="7" max="7" width="6" style="1" customWidth="1"/>
    <col min="8" max="8" width="7.140625" style="1" customWidth="1"/>
    <col min="9" max="9" width="7.140625" style="1" bestFit="1" customWidth="1"/>
    <col min="10" max="10" width="7" style="1" customWidth="1"/>
    <col min="11" max="11" width="8.5703125" style="1" bestFit="1" customWidth="1"/>
    <col min="12" max="12" width="9.5703125" style="1" bestFit="1" customWidth="1"/>
    <col min="13" max="16384" width="9.140625" style="1"/>
  </cols>
  <sheetData>
    <row r="1" spans="1:13" ht="69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3" ht="82.5" customHeight="1">
      <c r="A2" s="19" t="s">
        <v>144</v>
      </c>
      <c r="B2" s="20"/>
      <c r="C2" s="20"/>
      <c r="D2" s="20"/>
      <c r="E2" s="20"/>
      <c r="F2" s="20"/>
      <c r="G2" s="20"/>
      <c r="H2" s="21"/>
      <c r="I2" s="22" t="s">
        <v>143</v>
      </c>
      <c r="J2" s="22"/>
      <c r="K2" s="22"/>
      <c r="L2" s="22"/>
      <c r="M2" s="9"/>
    </row>
    <row r="3" spans="1:13" ht="15.95" customHeight="1">
      <c r="A3" s="2" t="s">
        <v>9</v>
      </c>
      <c r="B3" s="2" t="s">
        <v>1</v>
      </c>
      <c r="C3" s="2" t="s">
        <v>12</v>
      </c>
      <c r="D3" s="2" t="s">
        <v>13</v>
      </c>
      <c r="E3" s="2" t="s">
        <v>10</v>
      </c>
      <c r="F3" s="2" t="s">
        <v>14</v>
      </c>
      <c r="G3" s="2" t="s">
        <v>2</v>
      </c>
      <c r="H3" s="3" t="s">
        <v>3</v>
      </c>
      <c r="I3" s="3" t="s">
        <v>15</v>
      </c>
      <c r="J3" s="3" t="s">
        <v>11</v>
      </c>
      <c r="K3" s="3" t="s">
        <v>16</v>
      </c>
      <c r="L3" s="2" t="s">
        <v>29</v>
      </c>
    </row>
    <row r="4" spans="1:13" ht="15.95" customHeight="1">
      <c r="A4" s="4">
        <v>1</v>
      </c>
      <c r="B4" s="5" t="s">
        <v>30</v>
      </c>
      <c r="C4" s="5" t="s">
        <v>31</v>
      </c>
      <c r="D4" s="5" t="s">
        <v>32</v>
      </c>
      <c r="E4" s="23" t="s">
        <v>8</v>
      </c>
      <c r="F4" s="5" t="s">
        <v>25</v>
      </c>
      <c r="G4" s="5">
        <v>2</v>
      </c>
      <c r="H4" s="6">
        <f>VLOOKUP(F4,'[1]ORISSA SALES NETWORK'!$C$4:$E$216,3,FALSE)</f>
        <v>101</v>
      </c>
      <c r="I4" s="6">
        <f>G4*10</f>
        <v>20</v>
      </c>
      <c r="J4" s="6">
        <v>20</v>
      </c>
      <c r="K4" s="6">
        <f>G4*H4+I4+J4</f>
        <v>242</v>
      </c>
      <c r="L4" s="5" t="s">
        <v>4</v>
      </c>
    </row>
    <row r="5" spans="1:13" ht="15.95" customHeight="1">
      <c r="A5" s="4">
        <f>A4+1</f>
        <v>2</v>
      </c>
      <c r="B5" s="5" t="s">
        <v>30</v>
      </c>
      <c r="C5" s="5" t="s">
        <v>33</v>
      </c>
      <c r="D5" s="5" t="s">
        <v>34</v>
      </c>
      <c r="E5" s="23" t="s">
        <v>8</v>
      </c>
      <c r="F5" s="23" t="s">
        <v>35</v>
      </c>
      <c r="G5" s="5">
        <v>4</v>
      </c>
      <c r="H5" s="6">
        <f>VLOOKUP(F5,'[1]ORISSA SALES NETWORK'!$C$3:$D$206,2,FALSE)</f>
        <v>58</v>
      </c>
      <c r="I5" s="6">
        <f>G5*6</f>
        <v>24</v>
      </c>
      <c r="J5" s="6">
        <v>20</v>
      </c>
      <c r="K5" s="6">
        <f>G5*H5+I5+J5</f>
        <v>276</v>
      </c>
      <c r="L5" s="5"/>
    </row>
    <row r="6" spans="1:13" ht="15.95" customHeight="1">
      <c r="A6" s="4">
        <f t="shared" ref="A6:A49" si="0">A5+1</f>
        <v>3</v>
      </c>
      <c r="B6" s="5" t="s">
        <v>30</v>
      </c>
      <c r="C6" s="5" t="s">
        <v>36</v>
      </c>
      <c r="D6" s="5" t="s">
        <v>37</v>
      </c>
      <c r="E6" s="23" t="s">
        <v>8</v>
      </c>
      <c r="F6" s="5" t="s">
        <v>6</v>
      </c>
      <c r="G6" s="5">
        <v>1</v>
      </c>
      <c r="H6" s="6">
        <f>VLOOKUP(F6,'[1]ORISSA SALES NETWORK'!$C$3:$D$206,2,FALSE)</f>
        <v>47</v>
      </c>
      <c r="I6" s="6">
        <f>G6*6</f>
        <v>6</v>
      </c>
      <c r="J6" s="6">
        <v>20</v>
      </c>
      <c r="K6" s="6">
        <f>G6*H6+I6+J6+5</f>
        <v>78</v>
      </c>
      <c r="L6" s="5"/>
    </row>
    <row r="7" spans="1:13" ht="15.95" customHeight="1">
      <c r="A7" s="4">
        <f t="shared" si="0"/>
        <v>4</v>
      </c>
      <c r="B7" s="5" t="s">
        <v>30</v>
      </c>
      <c r="C7" s="5" t="s">
        <v>38</v>
      </c>
      <c r="D7" s="5" t="s">
        <v>39</v>
      </c>
      <c r="E7" s="23" t="s">
        <v>8</v>
      </c>
      <c r="F7" s="5" t="s">
        <v>40</v>
      </c>
      <c r="G7" s="5">
        <v>5</v>
      </c>
      <c r="H7" s="6">
        <f>VLOOKUP(F7,'[1]ORISSA SALES NETWORK'!$C$3:$D$206,2,FALSE)</f>
        <v>69</v>
      </c>
      <c r="I7" s="6">
        <f>G7*6</f>
        <v>30</v>
      </c>
      <c r="J7" s="6">
        <v>20</v>
      </c>
      <c r="K7" s="6">
        <f>G7*H7+I7+J7</f>
        <v>395</v>
      </c>
      <c r="L7" s="5"/>
    </row>
    <row r="8" spans="1:13" ht="15.95" customHeight="1">
      <c r="A8" s="4">
        <f t="shared" si="0"/>
        <v>5</v>
      </c>
      <c r="B8" s="5" t="s">
        <v>41</v>
      </c>
      <c r="C8" s="5" t="s">
        <v>42</v>
      </c>
      <c r="D8" s="5" t="s">
        <v>43</v>
      </c>
      <c r="E8" s="23" t="s">
        <v>8</v>
      </c>
      <c r="F8" s="5" t="s">
        <v>6</v>
      </c>
      <c r="G8" s="5">
        <v>4</v>
      </c>
      <c r="H8" s="6">
        <f>VLOOKUP(F8,'[1]ORISSA SALES NETWORK'!$C$3:$D$206,2,FALSE)</f>
        <v>47</v>
      </c>
      <c r="I8" s="6">
        <f>G8*6</f>
        <v>24</v>
      </c>
      <c r="J8" s="6">
        <v>20</v>
      </c>
      <c r="K8" s="6">
        <f>G8*H8+I8+J8</f>
        <v>232</v>
      </c>
      <c r="L8" s="5"/>
    </row>
    <row r="9" spans="1:13" ht="15.95" customHeight="1">
      <c r="A9" s="4">
        <f t="shared" si="0"/>
        <v>6</v>
      </c>
      <c r="B9" s="5" t="s">
        <v>41</v>
      </c>
      <c r="C9" s="5" t="s">
        <v>44</v>
      </c>
      <c r="D9" s="5" t="s">
        <v>45</v>
      </c>
      <c r="E9" s="23" t="s">
        <v>8</v>
      </c>
      <c r="F9" s="5" t="s">
        <v>25</v>
      </c>
      <c r="G9" s="5">
        <v>2</v>
      </c>
      <c r="H9" s="6">
        <f>VLOOKUP(F9,'[1]ORISSA SALES NETWORK'!$C$3:$D$206,2,FALSE)</f>
        <v>58</v>
      </c>
      <c r="I9" s="6">
        <f>G9*6</f>
        <v>12</v>
      </c>
      <c r="J9" s="6">
        <v>20</v>
      </c>
      <c r="K9" s="6">
        <f>G9*H9+I9+J9</f>
        <v>148</v>
      </c>
      <c r="L9" s="5"/>
    </row>
    <row r="10" spans="1:13" ht="15.95" customHeight="1">
      <c r="A10" s="4">
        <f t="shared" si="0"/>
        <v>7</v>
      </c>
      <c r="B10" s="5" t="s">
        <v>41</v>
      </c>
      <c r="C10" s="5" t="s">
        <v>46</v>
      </c>
      <c r="D10" s="5" t="s">
        <v>47</v>
      </c>
      <c r="E10" s="23" t="s">
        <v>8</v>
      </c>
      <c r="F10" s="5" t="s">
        <v>26</v>
      </c>
      <c r="G10" s="5">
        <v>5</v>
      </c>
      <c r="H10" s="6">
        <f>VLOOKUP(F10,'[1]ORISSA SALES NETWORK'!$C$3:$D$206,2,FALSE)</f>
        <v>70</v>
      </c>
      <c r="I10" s="6">
        <f>G10*6</f>
        <v>30</v>
      </c>
      <c r="J10" s="6">
        <v>20</v>
      </c>
      <c r="K10" s="6">
        <f>G10*H10+I10+J10</f>
        <v>400</v>
      </c>
      <c r="L10" s="5"/>
    </row>
    <row r="11" spans="1:13" ht="15.95" customHeight="1">
      <c r="A11" s="4">
        <f t="shared" si="0"/>
        <v>8</v>
      </c>
      <c r="B11" s="5" t="s">
        <v>41</v>
      </c>
      <c r="C11" s="5" t="s">
        <v>48</v>
      </c>
      <c r="D11" s="5" t="s">
        <v>49</v>
      </c>
      <c r="E11" s="23" t="s">
        <v>8</v>
      </c>
      <c r="F11" s="5" t="s">
        <v>22</v>
      </c>
      <c r="G11" s="5">
        <v>3</v>
      </c>
      <c r="H11" s="6">
        <f>VLOOKUP(F11,'[1]ORISSA SALES NETWORK'!$C$3:$D$206,2,FALSE)</f>
        <v>63.5</v>
      </c>
      <c r="I11" s="6">
        <f>G11*6</f>
        <v>18</v>
      </c>
      <c r="J11" s="6">
        <v>20</v>
      </c>
      <c r="K11" s="6">
        <f>G11*H11+I11+J11</f>
        <v>228.5</v>
      </c>
      <c r="L11" s="5"/>
    </row>
    <row r="12" spans="1:13" ht="15.95" customHeight="1">
      <c r="A12" s="4">
        <f t="shared" si="0"/>
        <v>9</v>
      </c>
      <c r="B12" s="5" t="s">
        <v>41</v>
      </c>
      <c r="C12" s="5" t="s">
        <v>50</v>
      </c>
      <c r="D12" s="5" t="s">
        <v>51</v>
      </c>
      <c r="E12" s="23" t="s">
        <v>8</v>
      </c>
      <c r="F12" s="5" t="s">
        <v>22</v>
      </c>
      <c r="G12" s="5">
        <v>2</v>
      </c>
      <c r="H12" s="6">
        <f>VLOOKUP(F12,'[1]ORISSA SALES NETWORK'!$C$3:$D$206,2,FALSE)</f>
        <v>63.5</v>
      </c>
      <c r="I12" s="6">
        <f>G12*6</f>
        <v>12</v>
      </c>
      <c r="J12" s="6">
        <v>20</v>
      </c>
      <c r="K12" s="6">
        <f>G12*H12+I12+J12</f>
        <v>159</v>
      </c>
      <c r="L12" s="5"/>
    </row>
    <row r="13" spans="1:13" ht="15.95" customHeight="1">
      <c r="A13" s="4">
        <f t="shared" si="0"/>
        <v>10</v>
      </c>
      <c r="B13" s="5" t="s">
        <v>41</v>
      </c>
      <c r="C13" s="5" t="s">
        <v>52</v>
      </c>
      <c r="D13" s="5" t="s">
        <v>53</v>
      </c>
      <c r="E13" s="23" t="s">
        <v>8</v>
      </c>
      <c r="F13" s="5" t="s">
        <v>6</v>
      </c>
      <c r="G13" s="5">
        <v>8</v>
      </c>
      <c r="H13" s="6">
        <f>VLOOKUP(F13,'[1]ORISSA SALES NETWORK'!$C$3:$D$206,2,FALSE)</f>
        <v>47</v>
      </c>
      <c r="I13" s="6">
        <f>G13*6</f>
        <v>48</v>
      </c>
      <c r="J13" s="6">
        <v>20</v>
      </c>
      <c r="K13" s="6">
        <f>G13*H13+I13+J13</f>
        <v>444</v>
      </c>
      <c r="L13" s="5"/>
    </row>
    <row r="14" spans="1:13" ht="15.95" customHeight="1">
      <c r="A14" s="4">
        <f t="shared" si="0"/>
        <v>11</v>
      </c>
      <c r="B14" s="5" t="s">
        <v>41</v>
      </c>
      <c r="C14" s="5" t="s">
        <v>54</v>
      </c>
      <c r="D14" s="5" t="s">
        <v>55</v>
      </c>
      <c r="E14" s="23" t="s">
        <v>8</v>
      </c>
      <c r="F14" s="5" t="s">
        <v>6</v>
      </c>
      <c r="G14" s="5">
        <v>2</v>
      </c>
      <c r="H14" s="6">
        <f>VLOOKUP(F14,'[1]ORISSA SALES NETWORK'!$C$3:$D$206,2,FALSE)</f>
        <v>47</v>
      </c>
      <c r="I14" s="6">
        <f>G14*6</f>
        <v>12</v>
      </c>
      <c r="J14" s="6">
        <v>20</v>
      </c>
      <c r="K14" s="6">
        <f>G14*H14+I14+J14</f>
        <v>126</v>
      </c>
      <c r="L14" s="5"/>
    </row>
    <row r="15" spans="1:13" ht="15.95" customHeight="1">
      <c r="A15" s="4">
        <f t="shared" si="0"/>
        <v>12</v>
      </c>
      <c r="B15" s="5" t="s">
        <v>41</v>
      </c>
      <c r="C15" s="5" t="s">
        <v>56</v>
      </c>
      <c r="D15" s="5" t="s">
        <v>57</v>
      </c>
      <c r="E15" s="23" t="s">
        <v>8</v>
      </c>
      <c r="F15" s="5" t="s">
        <v>58</v>
      </c>
      <c r="G15" s="5">
        <v>11</v>
      </c>
      <c r="H15" s="6">
        <f>VLOOKUP(F15,'[1]ORISSA SALES NETWORK'!$C$3:$D$206,2,FALSE)</f>
        <v>75</v>
      </c>
      <c r="I15" s="6">
        <f>G15*6</f>
        <v>66</v>
      </c>
      <c r="J15" s="6">
        <v>20</v>
      </c>
      <c r="K15" s="6">
        <f>G15*H15+I15+J15</f>
        <v>911</v>
      </c>
      <c r="L15" s="5"/>
    </row>
    <row r="16" spans="1:13" ht="15.95" customHeight="1">
      <c r="A16" s="4">
        <f t="shared" si="0"/>
        <v>13</v>
      </c>
      <c r="B16" s="5" t="s">
        <v>59</v>
      </c>
      <c r="C16" s="5" t="s">
        <v>60</v>
      </c>
      <c r="D16" s="5" t="s">
        <v>61</v>
      </c>
      <c r="E16" s="23" t="s">
        <v>8</v>
      </c>
      <c r="F16" s="5" t="s">
        <v>17</v>
      </c>
      <c r="G16" s="5">
        <v>8</v>
      </c>
      <c r="H16" s="6">
        <f>VLOOKUP(F16,'[1]ORISSA SALES NETWORK'!$C$4:$E$216,3,FALSE)</f>
        <v>101</v>
      </c>
      <c r="I16" s="6">
        <f>G16*10</f>
        <v>80</v>
      </c>
      <c r="J16" s="6">
        <v>20</v>
      </c>
      <c r="K16" s="6">
        <f>G16*H16+I16+J16</f>
        <v>908</v>
      </c>
      <c r="L16" s="5" t="s">
        <v>4</v>
      </c>
    </row>
    <row r="17" spans="1:12" ht="15.95" customHeight="1">
      <c r="A17" s="4">
        <f t="shared" si="0"/>
        <v>14</v>
      </c>
      <c r="B17" s="5" t="s">
        <v>59</v>
      </c>
      <c r="C17" s="5" t="s">
        <v>62</v>
      </c>
      <c r="D17" s="5" t="s">
        <v>63</v>
      </c>
      <c r="E17" s="23" t="s">
        <v>8</v>
      </c>
      <c r="F17" s="5" t="s">
        <v>6</v>
      </c>
      <c r="G17" s="5">
        <v>1</v>
      </c>
      <c r="H17" s="6">
        <f>VLOOKUP(F17,'[1]ORISSA SALES NETWORK'!$C$3:$D$206,2,FALSE)</f>
        <v>47</v>
      </c>
      <c r="I17" s="6">
        <f>G17*6</f>
        <v>6</v>
      </c>
      <c r="J17" s="6">
        <v>20</v>
      </c>
      <c r="K17" s="6">
        <f>G17*H17+I17+J17+5</f>
        <v>78</v>
      </c>
      <c r="L17" s="5"/>
    </row>
    <row r="18" spans="1:12" ht="15.95" customHeight="1">
      <c r="A18" s="4">
        <f t="shared" si="0"/>
        <v>15</v>
      </c>
      <c r="B18" s="5" t="s">
        <v>59</v>
      </c>
      <c r="C18" s="5" t="s">
        <v>64</v>
      </c>
      <c r="D18" s="5" t="s">
        <v>65</v>
      </c>
      <c r="E18" s="23" t="s">
        <v>8</v>
      </c>
      <c r="F18" s="5" t="s">
        <v>23</v>
      </c>
      <c r="G18" s="5">
        <v>4</v>
      </c>
      <c r="H18" s="6">
        <f>VLOOKUP(F18,'[1]ORISSA SALES NETWORK'!$C$4:$E$216,3,FALSE)</f>
        <v>130</v>
      </c>
      <c r="I18" s="6">
        <f>G18*10</f>
        <v>40</v>
      </c>
      <c r="J18" s="6">
        <v>20</v>
      </c>
      <c r="K18" s="6">
        <f>G18*H18+I18+J18</f>
        <v>580</v>
      </c>
      <c r="L18" s="5" t="s">
        <v>4</v>
      </c>
    </row>
    <row r="19" spans="1:12" ht="15.95" customHeight="1">
      <c r="A19" s="4">
        <f t="shared" si="0"/>
        <v>16</v>
      </c>
      <c r="B19" s="5" t="s">
        <v>59</v>
      </c>
      <c r="C19" s="5" t="s">
        <v>66</v>
      </c>
      <c r="D19" s="5" t="s">
        <v>67</v>
      </c>
      <c r="E19" s="23" t="s">
        <v>8</v>
      </c>
      <c r="F19" s="5" t="s">
        <v>40</v>
      </c>
      <c r="G19" s="5">
        <v>8</v>
      </c>
      <c r="H19" s="6">
        <f>VLOOKUP(F19,'[1]ORISSA SALES NETWORK'!$C$3:$D$206,2,FALSE)</f>
        <v>69</v>
      </c>
      <c r="I19" s="6">
        <f>G19*6</f>
        <v>48</v>
      </c>
      <c r="J19" s="6">
        <v>20</v>
      </c>
      <c r="K19" s="6">
        <f>G19*H19+I19+J19</f>
        <v>620</v>
      </c>
      <c r="L19" s="5"/>
    </row>
    <row r="20" spans="1:12" ht="15.95" customHeight="1">
      <c r="A20" s="4">
        <f t="shared" si="0"/>
        <v>17</v>
      </c>
      <c r="B20" s="5" t="s">
        <v>59</v>
      </c>
      <c r="C20" s="5" t="s">
        <v>68</v>
      </c>
      <c r="D20" s="5" t="s">
        <v>69</v>
      </c>
      <c r="E20" s="23" t="s">
        <v>8</v>
      </c>
      <c r="F20" s="23" t="s">
        <v>20</v>
      </c>
      <c r="G20" s="5">
        <v>2</v>
      </c>
      <c r="H20" s="6">
        <f>VLOOKUP(F20,'[1]ORISSA SALES NETWORK'!$C$4:$E$216,3,FALSE)</f>
        <v>130</v>
      </c>
      <c r="I20" s="6">
        <f>G20*10</f>
        <v>20</v>
      </c>
      <c r="J20" s="6">
        <v>20</v>
      </c>
      <c r="K20" s="6">
        <f>G20*H20+I20+J20</f>
        <v>300</v>
      </c>
      <c r="L20" s="5" t="s">
        <v>4</v>
      </c>
    </row>
    <row r="21" spans="1:12" ht="15.95" customHeight="1">
      <c r="A21" s="4">
        <f t="shared" si="0"/>
        <v>18</v>
      </c>
      <c r="B21" s="5" t="s">
        <v>59</v>
      </c>
      <c r="C21" s="5" t="s">
        <v>68</v>
      </c>
      <c r="D21" s="5" t="s">
        <v>69</v>
      </c>
      <c r="E21" s="23" t="s">
        <v>8</v>
      </c>
      <c r="F21" s="23" t="s">
        <v>20</v>
      </c>
      <c r="G21" s="5">
        <v>2</v>
      </c>
      <c r="H21" s="6">
        <f>VLOOKUP(F21,'[1]ORISSA SALES NETWORK'!$C$3:$D$206,2,FALSE)</f>
        <v>75</v>
      </c>
      <c r="I21" s="6">
        <f>G21*6</f>
        <v>12</v>
      </c>
      <c r="J21" s="6">
        <v>20</v>
      </c>
      <c r="K21" s="6">
        <f>G21*H21+I21+J21</f>
        <v>182</v>
      </c>
      <c r="L21" s="5"/>
    </row>
    <row r="22" spans="1:12" ht="15.95" customHeight="1">
      <c r="A22" s="4">
        <f t="shared" si="0"/>
        <v>19</v>
      </c>
      <c r="B22" s="5" t="s">
        <v>59</v>
      </c>
      <c r="C22" s="5" t="s">
        <v>70</v>
      </c>
      <c r="D22" s="5" t="s">
        <v>71</v>
      </c>
      <c r="E22" s="23" t="s">
        <v>8</v>
      </c>
      <c r="F22" s="5" t="s">
        <v>72</v>
      </c>
      <c r="G22" s="5">
        <v>15</v>
      </c>
      <c r="H22" s="6">
        <f>VLOOKUP(F22,'[1]ORISSA SALES NETWORK'!$C$3:$D$206,2,FALSE)</f>
        <v>75</v>
      </c>
      <c r="I22" s="6">
        <f>G22*6</f>
        <v>90</v>
      </c>
      <c r="J22" s="6">
        <v>20</v>
      </c>
      <c r="K22" s="6">
        <f>G22*H22+I22+J22</f>
        <v>1235</v>
      </c>
      <c r="L22" s="5"/>
    </row>
    <row r="23" spans="1:12" ht="15.95" customHeight="1">
      <c r="A23" s="4">
        <f t="shared" si="0"/>
        <v>20</v>
      </c>
      <c r="B23" s="5" t="s">
        <v>73</v>
      </c>
      <c r="C23" s="5" t="s">
        <v>74</v>
      </c>
      <c r="D23" s="5" t="s">
        <v>75</v>
      </c>
      <c r="E23" s="23" t="s">
        <v>8</v>
      </c>
      <c r="F23" s="5" t="s">
        <v>6</v>
      </c>
      <c r="G23" s="5">
        <v>2</v>
      </c>
      <c r="H23" s="6">
        <f>VLOOKUP(F23,'[1]ORISSA SALES NETWORK'!$C$3:$D$206,2,FALSE)</f>
        <v>47</v>
      </c>
      <c r="I23" s="6">
        <f>G23*6</f>
        <v>12</v>
      </c>
      <c r="J23" s="6">
        <v>20</v>
      </c>
      <c r="K23" s="6">
        <f>G23*H23+I23+J23</f>
        <v>126</v>
      </c>
      <c r="L23" s="5"/>
    </row>
    <row r="24" spans="1:12" ht="15.95" customHeight="1">
      <c r="A24" s="4">
        <f t="shared" si="0"/>
        <v>21</v>
      </c>
      <c r="B24" s="5" t="s">
        <v>73</v>
      </c>
      <c r="C24" s="5" t="s">
        <v>76</v>
      </c>
      <c r="D24" s="5" t="s">
        <v>77</v>
      </c>
      <c r="E24" s="23" t="s">
        <v>8</v>
      </c>
      <c r="F24" s="5" t="s">
        <v>72</v>
      </c>
      <c r="G24" s="5">
        <v>5</v>
      </c>
      <c r="H24" s="6">
        <f>VLOOKUP(F24,'[1]ORISSA SALES NETWORK'!$C$4:$E$216,3,FALSE)</f>
        <v>135</v>
      </c>
      <c r="I24" s="6">
        <f>G24*10</f>
        <v>50</v>
      </c>
      <c r="J24" s="6">
        <v>20</v>
      </c>
      <c r="K24" s="6">
        <f>G24*H24+I24+J24</f>
        <v>745</v>
      </c>
      <c r="L24" s="5" t="s">
        <v>4</v>
      </c>
    </row>
    <row r="25" spans="1:12" ht="15.95" customHeight="1">
      <c r="A25" s="4">
        <f t="shared" si="0"/>
        <v>22</v>
      </c>
      <c r="B25" s="5" t="s">
        <v>73</v>
      </c>
      <c r="C25" s="5" t="s">
        <v>78</v>
      </c>
      <c r="D25" s="5" t="s">
        <v>79</v>
      </c>
      <c r="E25" s="23" t="s">
        <v>8</v>
      </c>
      <c r="F25" s="5" t="s">
        <v>26</v>
      </c>
      <c r="G25" s="5">
        <v>5</v>
      </c>
      <c r="H25" s="6">
        <f>VLOOKUP(F25,'[1]ORISSA SALES NETWORK'!$C$4:$E$216,3,FALSE)</f>
        <v>125</v>
      </c>
      <c r="I25" s="6">
        <f>G25*10</f>
        <v>50</v>
      </c>
      <c r="J25" s="6">
        <v>20</v>
      </c>
      <c r="K25" s="6">
        <f>G25*H25+I25+J25</f>
        <v>695</v>
      </c>
      <c r="L25" s="5" t="s">
        <v>4</v>
      </c>
    </row>
    <row r="26" spans="1:12" ht="15.95" customHeight="1">
      <c r="A26" s="4">
        <f t="shared" si="0"/>
        <v>23</v>
      </c>
      <c r="B26" s="5" t="s">
        <v>73</v>
      </c>
      <c r="C26" s="5" t="s">
        <v>80</v>
      </c>
      <c r="D26" s="5" t="s">
        <v>81</v>
      </c>
      <c r="E26" s="23" t="s">
        <v>8</v>
      </c>
      <c r="F26" s="5" t="s">
        <v>19</v>
      </c>
      <c r="G26" s="5">
        <v>3</v>
      </c>
      <c r="H26" s="6">
        <f>VLOOKUP(F26,'[1]ORISSA SALES NETWORK'!$C$4:$E$216,3,FALSE)</f>
        <v>101</v>
      </c>
      <c r="I26" s="6">
        <f>G26*10</f>
        <v>30</v>
      </c>
      <c r="J26" s="6">
        <v>20</v>
      </c>
      <c r="K26" s="6">
        <f>G26*H26+I26+J26</f>
        <v>353</v>
      </c>
      <c r="L26" s="5" t="s">
        <v>4</v>
      </c>
    </row>
    <row r="27" spans="1:12" ht="15.95" customHeight="1">
      <c r="A27" s="4">
        <f t="shared" si="0"/>
        <v>24</v>
      </c>
      <c r="B27" s="5" t="s">
        <v>82</v>
      </c>
      <c r="C27" s="5" t="s">
        <v>83</v>
      </c>
      <c r="D27" s="5" t="s">
        <v>84</v>
      </c>
      <c r="E27" s="23" t="s">
        <v>8</v>
      </c>
      <c r="F27" s="5" t="s">
        <v>85</v>
      </c>
      <c r="G27" s="5">
        <v>2</v>
      </c>
      <c r="H27" s="6">
        <f>VLOOKUP(F27,'[1]ORISSA SALES NETWORK'!$C$4:$E$216,3,FALSE)</f>
        <v>130</v>
      </c>
      <c r="I27" s="6">
        <f>G27*10</f>
        <v>20</v>
      </c>
      <c r="J27" s="6">
        <v>20</v>
      </c>
      <c r="K27" s="6">
        <f>G27*H27+I27+J27</f>
        <v>300</v>
      </c>
      <c r="L27" s="5" t="s">
        <v>4</v>
      </c>
    </row>
    <row r="28" spans="1:12" ht="15.95" customHeight="1">
      <c r="A28" s="4">
        <f t="shared" si="0"/>
        <v>25</v>
      </c>
      <c r="B28" s="5" t="s">
        <v>82</v>
      </c>
      <c r="C28" s="5" t="s">
        <v>86</v>
      </c>
      <c r="D28" s="5" t="s">
        <v>87</v>
      </c>
      <c r="E28" s="23" t="s">
        <v>8</v>
      </c>
      <c r="F28" s="5" t="s">
        <v>85</v>
      </c>
      <c r="G28" s="5">
        <v>3</v>
      </c>
      <c r="H28" s="6">
        <f>VLOOKUP(F28,'[1]ORISSA SALES NETWORK'!$C$3:$D$206,2,FALSE)</f>
        <v>58</v>
      </c>
      <c r="I28" s="6">
        <f>G28*6</f>
        <v>18</v>
      </c>
      <c r="J28" s="6">
        <v>20</v>
      </c>
      <c r="K28" s="6">
        <f>G28*H28+I28+J28</f>
        <v>212</v>
      </c>
      <c r="L28" s="5"/>
    </row>
    <row r="29" spans="1:12" ht="15.95" customHeight="1">
      <c r="A29" s="4">
        <f t="shared" si="0"/>
        <v>26</v>
      </c>
      <c r="B29" s="5" t="s">
        <v>82</v>
      </c>
      <c r="C29" s="5" t="s">
        <v>88</v>
      </c>
      <c r="D29" s="5" t="s">
        <v>89</v>
      </c>
      <c r="E29" s="23" t="s">
        <v>8</v>
      </c>
      <c r="F29" s="23" t="s">
        <v>21</v>
      </c>
      <c r="G29" s="5">
        <v>3</v>
      </c>
      <c r="H29" s="6">
        <f>VLOOKUP(F29,'[1]ORISSA SALES NETWORK'!$C$3:$D$206,2,FALSE)</f>
        <v>58</v>
      </c>
      <c r="I29" s="6">
        <f>G29*6</f>
        <v>18</v>
      </c>
      <c r="J29" s="6">
        <v>20</v>
      </c>
      <c r="K29" s="6">
        <f>G29*H29+I29+J29</f>
        <v>212</v>
      </c>
      <c r="L29" s="5"/>
    </row>
    <row r="30" spans="1:12" ht="15.95" customHeight="1">
      <c r="A30" s="4">
        <f t="shared" si="0"/>
        <v>27</v>
      </c>
      <c r="B30" s="5" t="s">
        <v>90</v>
      </c>
      <c r="C30" s="5" t="s">
        <v>91</v>
      </c>
      <c r="D30" s="5" t="s">
        <v>92</v>
      </c>
      <c r="E30" s="23" t="s">
        <v>8</v>
      </c>
      <c r="F30" s="5" t="s">
        <v>6</v>
      </c>
      <c r="G30" s="5">
        <v>1</v>
      </c>
      <c r="H30" s="6">
        <f>VLOOKUP(F30,'[1]ORISSA SALES NETWORK'!$C$3:$D$206,2,FALSE)</f>
        <v>47</v>
      </c>
      <c r="I30" s="6">
        <f>G30*6</f>
        <v>6</v>
      </c>
      <c r="J30" s="6">
        <v>20</v>
      </c>
      <c r="K30" s="6">
        <f>G30*H30+I30+J30+5</f>
        <v>78</v>
      </c>
      <c r="L30" s="5"/>
    </row>
    <row r="31" spans="1:12" ht="15.95" customHeight="1">
      <c r="A31" s="4">
        <f t="shared" si="0"/>
        <v>28</v>
      </c>
      <c r="B31" s="5" t="s">
        <v>93</v>
      </c>
      <c r="C31" s="5" t="s">
        <v>94</v>
      </c>
      <c r="D31" s="5" t="s">
        <v>95</v>
      </c>
      <c r="E31" s="23" t="s">
        <v>8</v>
      </c>
      <c r="F31" s="5" t="s">
        <v>18</v>
      </c>
      <c r="G31" s="5">
        <v>6</v>
      </c>
      <c r="H31" s="6">
        <f>VLOOKUP(F31,'[1]ORISSA SALES NETWORK'!$C$3:$D$206,2,FALSE)</f>
        <v>58</v>
      </c>
      <c r="I31" s="6">
        <f>G31*6</f>
        <v>36</v>
      </c>
      <c r="J31" s="6">
        <v>20</v>
      </c>
      <c r="K31" s="6">
        <f>G31*H31+I31+J31</f>
        <v>404</v>
      </c>
      <c r="L31" s="5"/>
    </row>
    <row r="32" spans="1:12" ht="15.95" customHeight="1">
      <c r="A32" s="4">
        <f t="shared" si="0"/>
        <v>29</v>
      </c>
      <c r="B32" s="5" t="s">
        <v>96</v>
      </c>
      <c r="C32" s="5" t="s">
        <v>97</v>
      </c>
      <c r="D32" s="5" t="s">
        <v>98</v>
      </c>
      <c r="E32" s="23" t="s">
        <v>8</v>
      </c>
      <c r="F32" s="5" t="s">
        <v>6</v>
      </c>
      <c r="G32" s="5">
        <v>4</v>
      </c>
      <c r="H32" s="6">
        <f>VLOOKUP(F32,'[1]ORISSA SALES NETWORK'!$C$3:$D$206,2,FALSE)</f>
        <v>47</v>
      </c>
      <c r="I32" s="6">
        <f>G32*6</f>
        <v>24</v>
      </c>
      <c r="J32" s="6">
        <v>20</v>
      </c>
      <c r="K32" s="6">
        <f>G32*H32+I32+J32</f>
        <v>232</v>
      </c>
      <c r="L32" s="5"/>
    </row>
    <row r="33" spans="1:12" ht="15.95" customHeight="1">
      <c r="A33" s="4">
        <f t="shared" si="0"/>
        <v>30</v>
      </c>
      <c r="B33" s="5" t="s">
        <v>99</v>
      </c>
      <c r="C33" s="5" t="s">
        <v>100</v>
      </c>
      <c r="D33" s="5" t="s">
        <v>101</v>
      </c>
      <c r="E33" s="23" t="s">
        <v>8</v>
      </c>
      <c r="F33" s="5" t="s">
        <v>24</v>
      </c>
      <c r="G33" s="5">
        <v>5</v>
      </c>
      <c r="H33" s="6">
        <f>VLOOKUP(F33,'[1]ORISSA SALES NETWORK'!$C$3:$D$206,2,FALSE)</f>
        <v>69</v>
      </c>
      <c r="I33" s="6">
        <f>G33*6</f>
        <v>30</v>
      </c>
      <c r="J33" s="6">
        <v>20</v>
      </c>
      <c r="K33" s="6">
        <f>G33*H33+I33+J33</f>
        <v>395</v>
      </c>
      <c r="L33" s="5"/>
    </row>
    <row r="34" spans="1:12" ht="15.95" customHeight="1">
      <c r="A34" s="4">
        <f t="shared" si="0"/>
        <v>31</v>
      </c>
      <c r="B34" s="5" t="s">
        <v>102</v>
      </c>
      <c r="C34" s="5" t="s">
        <v>103</v>
      </c>
      <c r="D34" s="5" t="s">
        <v>104</v>
      </c>
      <c r="E34" s="23" t="s">
        <v>8</v>
      </c>
      <c r="F34" s="5" t="s">
        <v>18</v>
      </c>
      <c r="G34" s="5">
        <v>2</v>
      </c>
      <c r="H34" s="6">
        <f>VLOOKUP(F34,'[1]ORISSA SALES NETWORK'!$C$3:$D$206,2,FALSE)</f>
        <v>58</v>
      </c>
      <c r="I34" s="6">
        <f>G34*6</f>
        <v>12</v>
      </c>
      <c r="J34" s="6">
        <v>20</v>
      </c>
      <c r="K34" s="6">
        <f>G34*H34+I34+J34</f>
        <v>148</v>
      </c>
      <c r="L34" s="5"/>
    </row>
    <row r="35" spans="1:12" ht="15.95" customHeight="1">
      <c r="A35" s="4">
        <f t="shared" si="0"/>
        <v>32</v>
      </c>
      <c r="B35" s="5" t="s">
        <v>105</v>
      </c>
      <c r="C35" s="5" t="s">
        <v>106</v>
      </c>
      <c r="D35" s="5" t="s">
        <v>107</v>
      </c>
      <c r="E35" s="23" t="s">
        <v>8</v>
      </c>
      <c r="F35" s="5" t="s">
        <v>6</v>
      </c>
      <c r="G35" s="5">
        <v>2</v>
      </c>
      <c r="H35" s="6">
        <f>VLOOKUP(F35,'[1]ORISSA SALES NETWORK'!$C$3:$D$206,2,FALSE)</f>
        <v>47</v>
      </c>
      <c r="I35" s="6">
        <f>G35*6</f>
        <v>12</v>
      </c>
      <c r="J35" s="6">
        <v>20</v>
      </c>
      <c r="K35" s="6">
        <f>G35*H35+I35+J35</f>
        <v>126</v>
      </c>
      <c r="L35" s="5"/>
    </row>
    <row r="36" spans="1:12" ht="15.95" customHeight="1">
      <c r="A36" s="4">
        <f t="shared" si="0"/>
        <v>33</v>
      </c>
      <c r="B36" s="5" t="s">
        <v>108</v>
      </c>
      <c r="C36" s="5" t="s">
        <v>109</v>
      </c>
      <c r="D36" s="5" t="s">
        <v>110</v>
      </c>
      <c r="E36" s="23" t="s">
        <v>8</v>
      </c>
      <c r="F36" s="5" t="s">
        <v>24</v>
      </c>
      <c r="G36" s="5">
        <v>1</v>
      </c>
      <c r="H36" s="6">
        <f>VLOOKUP(F36,'[1]ORISSA SALES NETWORK'!$C$4:$E$216,3,FALSE)</f>
        <v>120</v>
      </c>
      <c r="I36" s="6">
        <f>G36*10</f>
        <v>10</v>
      </c>
      <c r="J36" s="6">
        <v>20</v>
      </c>
      <c r="K36" s="6">
        <f>G36*H36+I36+J36+5</f>
        <v>155</v>
      </c>
      <c r="L36" s="5" t="s">
        <v>4</v>
      </c>
    </row>
    <row r="37" spans="1:12" ht="15.95" customHeight="1">
      <c r="A37" s="4">
        <f t="shared" si="0"/>
        <v>34</v>
      </c>
      <c r="B37" s="5" t="s">
        <v>108</v>
      </c>
      <c r="C37" s="5" t="s">
        <v>109</v>
      </c>
      <c r="D37" s="5" t="s">
        <v>110</v>
      </c>
      <c r="E37" s="23" t="s">
        <v>8</v>
      </c>
      <c r="F37" s="5" t="s">
        <v>24</v>
      </c>
      <c r="G37" s="5">
        <v>10</v>
      </c>
      <c r="H37" s="6">
        <f>VLOOKUP(F37,'[1]ORISSA SALES NETWORK'!$C$3:$D$206,2,FALSE)</f>
        <v>69</v>
      </c>
      <c r="I37" s="6">
        <f>G37*6</f>
        <v>60</v>
      </c>
      <c r="J37" s="6">
        <v>20</v>
      </c>
      <c r="K37" s="6">
        <f>G37*H37+I37+J37</f>
        <v>770</v>
      </c>
      <c r="L37" s="5"/>
    </row>
    <row r="38" spans="1:12" ht="15.95" customHeight="1">
      <c r="A38" s="4">
        <f t="shared" si="0"/>
        <v>35</v>
      </c>
      <c r="B38" s="5" t="s">
        <v>108</v>
      </c>
      <c r="C38" s="5" t="s">
        <v>111</v>
      </c>
      <c r="D38" s="5" t="s">
        <v>112</v>
      </c>
      <c r="E38" s="23" t="s">
        <v>8</v>
      </c>
      <c r="F38" s="5" t="s">
        <v>113</v>
      </c>
      <c r="G38" s="5">
        <v>6</v>
      </c>
      <c r="H38" s="6">
        <f>VLOOKUP(F38,'[1]ORISSA SALES NETWORK'!$C$3:$D$206,2,FALSE)</f>
        <v>70</v>
      </c>
      <c r="I38" s="6">
        <f>G38*6</f>
        <v>36</v>
      </c>
      <c r="J38" s="6">
        <v>20</v>
      </c>
      <c r="K38" s="6">
        <f>G38*H38+I38+J38</f>
        <v>476</v>
      </c>
      <c r="L38" s="5"/>
    </row>
    <row r="39" spans="1:12" ht="15.95" customHeight="1">
      <c r="A39" s="4">
        <f t="shared" si="0"/>
        <v>36</v>
      </c>
      <c r="B39" s="5" t="s">
        <v>108</v>
      </c>
      <c r="C39" s="5" t="s">
        <v>114</v>
      </c>
      <c r="D39" s="5" t="s">
        <v>115</v>
      </c>
      <c r="E39" s="23" t="s">
        <v>8</v>
      </c>
      <c r="F39" s="5" t="s">
        <v>7</v>
      </c>
      <c r="G39" s="5">
        <v>11</v>
      </c>
      <c r="H39" s="6">
        <f>VLOOKUP(F39,'[1]ORISSA SALES NETWORK'!$C$3:$D$206,2,FALSE)</f>
        <v>58</v>
      </c>
      <c r="I39" s="6">
        <f>G39*6</f>
        <v>66</v>
      </c>
      <c r="J39" s="6">
        <v>20</v>
      </c>
      <c r="K39" s="6">
        <f>G39*H39+I39+J39</f>
        <v>724</v>
      </c>
      <c r="L39" s="5"/>
    </row>
    <row r="40" spans="1:12" ht="15.95" customHeight="1">
      <c r="A40" s="4">
        <f t="shared" si="0"/>
        <v>37</v>
      </c>
      <c r="B40" s="5" t="s">
        <v>108</v>
      </c>
      <c r="C40" s="5" t="s">
        <v>116</v>
      </c>
      <c r="D40" s="5" t="s">
        <v>117</v>
      </c>
      <c r="E40" s="23" t="s">
        <v>8</v>
      </c>
      <c r="F40" s="5" t="s">
        <v>27</v>
      </c>
      <c r="G40" s="5">
        <v>8</v>
      </c>
      <c r="H40" s="6">
        <f>VLOOKUP(F40,'[1]ORISSA SALES NETWORK'!$C$3:$D$206,2,FALSE)</f>
        <v>70</v>
      </c>
      <c r="I40" s="6">
        <f>G40*6</f>
        <v>48</v>
      </c>
      <c r="J40" s="6">
        <v>20</v>
      </c>
      <c r="K40" s="6">
        <f>G40*H40+I40+J40</f>
        <v>628</v>
      </c>
      <c r="L40" s="5"/>
    </row>
    <row r="41" spans="1:12" ht="15.95" customHeight="1">
      <c r="A41" s="4">
        <f t="shared" si="0"/>
        <v>38</v>
      </c>
      <c r="B41" s="5" t="s">
        <v>108</v>
      </c>
      <c r="C41" s="5" t="s">
        <v>118</v>
      </c>
      <c r="D41" s="5" t="s">
        <v>119</v>
      </c>
      <c r="E41" s="23" t="s">
        <v>8</v>
      </c>
      <c r="F41" s="5" t="s">
        <v>18</v>
      </c>
      <c r="G41" s="5">
        <v>14</v>
      </c>
      <c r="H41" s="6">
        <f>VLOOKUP(F41,'[1]ORISSA SALES NETWORK'!$C$3:$D$206,2,FALSE)</f>
        <v>58</v>
      </c>
      <c r="I41" s="6">
        <f>G41*6</f>
        <v>84</v>
      </c>
      <c r="J41" s="6">
        <v>20</v>
      </c>
      <c r="K41" s="6">
        <f>G41*H41+I41+J41</f>
        <v>916</v>
      </c>
      <c r="L41" s="5"/>
    </row>
    <row r="42" spans="1:12" ht="15.95" customHeight="1">
      <c r="A42" s="4">
        <f t="shared" si="0"/>
        <v>39</v>
      </c>
      <c r="B42" s="5" t="s">
        <v>120</v>
      </c>
      <c r="C42" s="5" t="s">
        <v>121</v>
      </c>
      <c r="D42" s="5" t="s">
        <v>122</v>
      </c>
      <c r="E42" s="23" t="s">
        <v>8</v>
      </c>
      <c r="F42" s="5" t="s">
        <v>6</v>
      </c>
      <c r="G42" s="5">
        <v>7</v>
      </c>
      <c r="H42" s="6">
        <f>VLOOKUP(F42,'[1]ORISSA SALES NETWORK'!$C$3:$D$206,2,FALSE)</f>
        <v>47</v>
      </c>
      <c r="I42" s="6">
        <f>G42*6</f>
        <v>42</v>
      </c>
      <c r="J42" s="6">
        <v>20</v>
      </c>
      <c r="K42" s="6">
        <f>G42*H42+I42+J42</f>
        <v>391</v>
      </c>
      <c r="L42" s="5"/>
    </row>
    <row r="43" spans="1:12" ht="15.95" customHeight="1">
      <c r="A43" s="4">
        <f t="shared" si="0"/>
        <v>40</v>
      </c>
      <c r="B43" s="5" t="s">
        <v>120</v>
      </c>
      <c r="C43" s="5" t="s">
        <v>123</v>
      </c>
      <c r="D43" s="5" t="s">
        <v>124</v>
      </c>
      <c r="E43" s="23" t="s">
        <v>8</v>
      </c>
      <c r="F43" s="5" t="s">
        <v>125</v>
      </c>
      <c r="G43" s="5">
        <v>2</v>
      </c>
      <c r="H43" s="6">
        <f>VLOOKUP(F43,'[1]ORISSA SALES NETWORK'!$C$4:$E$216,3,FALSE)</f>
        <v>125</v>
      </c>
      <c r="I43" s="6">
        <f>G43*10</f>
        <v>20</v>
      </c>
      <c r="J43" s="6">
        <v>20</v>
      </c>
      <c r="K43" s="6">
        <f>G43*H43+I43+J43</f>
        <v>290</v>
      </c>
      <c r="L43" s="5" t="s">
        <v>4</v>
      </c>
    </row>
    <row r="44" spans="1:12" ht="15.95" customHeight="1">
      <c r="A44" s="4">
        <f t="shared" si="0"/>
        <v>41</v>
      </c>
      <c r="B44" s="5" t="s">
        <v>126</v>
      </c>
      <c r="C44" s="5" t="s">
        <v>127</v>
      </c>
      <c r="D44" s="5" t="s">
        <v>128</v>
      </c>
      <c r="E44" s="23" t="s">
        <v>8</v>
      </c>
      <c r="F44" s="5" t="s">
        <v>6</v>
      </c>
      <c r="G44" s="5">
        <v>1</v>
      </c>
      <c r="H44" s="6">
        <f>VLOOKUP(F44,'[1]ORISSA SALES NETWORK'!$C$3:$D$206,2,FALSE)</f>
        <v>47</v>
      </c>
      <c r="I44" s="6">
        <f>G44*6</f>
        <v>6</v>
      </c>
      <c r="J44" s="6">
        <v>20</v>
      </c>
      <c r="K44" s="6">
        <f>G44*H44+I44+J44+5</f>
        <v>78</v>
      </c>
      <c r="L44" s="5"/>
    </row>
    <row r="45" spans="1:12" ht="15.95" customHeight="1">
      <c r="A45" s="4">
        <f t="shared" si="0"/>
        <v>42</v>
      </c>
      <c r="B45" s="5" t="s">
        <v>126</v>
      </c>
      <c r="C45" s="5" t="s">
        <v>129</v>
      </c>
      <c r="D45" s="5" t="s">
        <v>130</v>
      </c>
      <c r="E45" s="23" t="s">
        <v>8</v>
      </c>
      <c r="F45" s="5" t="s">
        <v>131</v>
      </c>
      <c r="G45" s="5">
        <v>15</v>
      </c>
      <c r="H45" s="6">
        <f>VLOOKUP(F45,'[1]ORISSA SALES NETWORK'!$C$3:$D$206,2,FALSE)</f>
        <v>70</v>
      </c>
      <c r="I45" s="6">
        <f>G45*6</f>
        <v>90</v>
      </c>
      <c r="J45" s="6">
        <v>20</v>
      </c>
      <c r="K45" s="6">
        <f>G45*H45+I45+J45</f>
        <v>1160</v>
      </c>
      <c r="L45" s="5"/>
    </row>
    <row r="46" spans="1:12" ht="15.95" customHeight="1">
      <c r="A46" s="4">
        <f t="shared" si="0"/>
        <v>43</v>
      </c>
      <c r="B46" s="5" t="s">
        <v>126</v>
      </c>
      <c r="C46" s="5" t="s">
        <v>132</v>
      </c>
      <c r="D46" s="5" t="s">
        <v>133</v>
      </c>
      <c r="E46" s="23" t="s">
        <v>8</v>
      </c>
      <c r="F46" s="23" t="s">
        <v>35</v>
      </c>
      <c r="G46" s="5">
        <v>10</v>
      </c>
      <c r="H46" s="6">
        <f>VLOOKUP(F46,'[1]ORISSA SALES NETWORK'!$C$3:$D$206,2,FALSE)</f>
        <v>58</v>
      </c>
      <c r="I46" s="6">
        <f>G46*6</f>
        <v>60</v>
      </c>
      <c r="J46" s="6">
        <v>20</v>
      </c>
      <c r="K46" s="6">
        <f>G46*H46+I46+J46</f>
        <v>660</v>
      </c>
      <c r="L46" s="5"/>
    </row>
    <row r="47" spans="1:12" ht="15.95" customHeight="1">
      <c r="A47" s="4">
        <f t="shared" si="0"/>
        <v>44</v>
      </c>
      <c r="B47" s="5" t="s">
        <v>126</v>
      </c>
      <c r="C47" s="5" t="s">
        <v>134</v>
      </c>
      <c r="D47" s="5" t="s">
        <v>135</v>
      </c>
      <c r="E47" s="23" t="s">
        <v>8</v>
      </c>
      <c r="F47" s="5" t="s">
        <v>26</v>
      </c>
      <c r="G47" s="5">
        <v>4</v>
      </c>
      <c r="H47" s="6">
        <f>VLOOKUP(F47,'[1]ORISSA SALES NETWORK'!$C$4:$E$216,3,FALSE)</f>
        <v>125</v>
      </c>
      <c r="I47" s="6">
        <f>G47*10</f>
        <v>40</v>
      </c>
      <c r="J47" s="6">
        <v>20</v>
      </c>
      <c r="K47" s="6">
        <f>G47*H47+I47+J47</f>
        <v>560</v>
      </c>
      <c r="L47" s="5" t="s">
        <v>4</v>
      </c>
    </row>
    <row r="48" spans="1:12" ht="15.95" customHeight="1">
      <c r="A48" s="4">
        <f t="shared" si="0"/>
        <v>45</v>
      </c>
      <c r="B48" s="5" t="s">
        <v>136</v>
      </c>
      <c r="C48" s="5" t="s">
        <v>137</v>
      </c>
      <c r="D48" s="5" t="s">
        <v>138</v>
      </c>
      <c r="E48" s="23" t="s">
        <v>8</v>
      </c>
      <c r="F48" s="5" t="s">
        <v>18</v>
      </c>
      <c r="G48" s="5">
        <v>2</v>
      </c>
      <c r="H48" s="6">
        <f>VLOOKUP(F48,'[1]ORISSA SALES NETWORK'!$C$4:$E$216,3,FALSE)</f>
        <v>101</v>
      </c>
      <c r="I48" s="6">
        <f>G48*10</f>
        <v>20</v>
      </c>
      <c r="J48" s="6">
        <v>20</v>
      </c>
      <c r="K48" s="6">
        <f>G48*H48+I48+J48</f>
        <v>242</v>
      </c>
      <c r="L48" s="5" t="s">
        <v>4</v>
      </c>
    </row>
    <row r="49" spans="1:12" ht="15.95" customHeight="1">
      <c r="A49" s="4">
        <f t="shared" si="0"/>
        <v>46</v>
      </c>
      <c r="B49" s="5" t="s">
        <v>139</v>
      </c>
      <c r="C49" s="5" t="s">
        <v>140</v>
      </c>
      <c r="D49" s="5" t="s">
        <v>141</v>
      </c>
      <c r="E49" s="23" t="s">
        <v>8</v>
      </c>
      <c r="F49" s="5" t="s">
        <v>17</v>
      </c>
      <c r="G49" s="5">
        <v>1</v>
      </c>
      <c r="H49" s="6">
        <f>VLOOKUP(F49,'[1]ORISSA SALES NETWORK'!$C$3:$D$206,2,FALSE)</f>
        <v>58</v>
      </c>
      <c r="I49" s="6">
        <f>G49*6</f>
        <v>6</v>
      </c>
      <c r="J49" s="6">
        <v>20</v>
      </c>
      <c r="K49" s="6">
        <f>G49*H49+I49+J49+5</f>
        <v>89</v>
      </c>
      <c r="L49" s="5"/>
    </row>
    <row r="50" spans="1:12" ht="15.95" customHeight="1">
      <c r="A50" s="24" t="s">
        <v>142</v>
      </c>
      <c r="B50" s="24"/>
      <c r="C50" s="24"/>
      <c r="D50" s="24"/>
      <c r="E50" s="24"/>
      <c r="F50" s="24"/>
      <c r="G50" s="24"/>
      <c r="H50" s="24"/>
      <c r="I50" s="24"/>
      <c r="J50" s="24"/>
      <c r="K50" s="25">
        <f>ROUND(SUM(K4:K49),0)</f>
        <v>18708</v>
      </c>
      <c r="L50" s="26"/>
    </row>
    <row r="51" spans="1:12" ht="15.95" customHeight="1">
      <c r="A51" s="7"/>
      <c r="B51"/>
      <c r="C51"/>
      <c r="D51"/>
      <c r="E51"/>
      <c r="F51"/>
      <c r="G51" s="2">
        <f>SUM(G4:G49)</f>
        <v>224</v>
      </c>
      <c r="H51" s="8"/>
      <c r="I51" s="8"/>
      <c r="J51" s="8"/>
      <c r="K51" s="8"/>
      <c r="L51"/>
    </row>
    <row r="52" spans="1:12" ht="15.95" customHeight="1">
      <c r="A52" s="10" t="s">
        <v>5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2"/>
    </row>
    <row r="53" spans="1:12" ht="15.95" customHeight="1" thickBot="1">
      <c r="A53" s="13" t="s">
        <v>28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5"/>
    </row>
    <row r="54" spans="1:12" ht="61.5" customHeight="1" thickBot="1">
      <c r="A54" s="16" t="s">
        <v>145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8"/>
    </row>
  </sheetData>
  <sortState ref="B4:L37">
    <sortCondition ref="B4:B37"/>
    <sortCondition ref="C4:C37"/>
  </sortState>
  <mergeCells count="8">
    <mergeCell ref="A52:L52"/>
    <mergeCell ref="A53:L53"/>
    <mergeCell ref="A54:L54"/>
    <mergeCell ref="A1:H1"/>
    <mergeCell ref="A2:H2"/>
    <mergeCell ref="I1:L1"/>
    <mergeCell ref="I2:L2"/>
    <mergeCell ref="A50:J50"/>
  </mergeCells>
  <pageMargins left="0.31496062992125984" right="0.15748031496062992" top="0.55118110236220474" bottom="0.6692913385826772" header="0.19685039370078741" footer="0.31496062992125984"/>
  <pageSetup paperSize="9" scale="94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2025-04-06T12:04:06Z</cp:lastPrinted>
  <dcterms:created xsi:type="dcterms:W3CDTF">2024-11-11T06:06:30Z</dcterms:created>
  <dcterms:modified xsi:type="dcterms:W3CDTF">2025-04-06T12:04:43Z</dcterms:modified>
</cp:coreProperties>
</file>