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K14" i="1"/>
  <c r="K4"/>
  <c r="H17"/>
  <c r="G17"/>
  <c r="K5"/>
  <c r="K6"/>
  <c r="K7"/>
  <c r="K8"/>
  <c r="K9"/>
  <c r="K10"/>
  <c r="K11"/>
  <c r="K12"/>
  <c r="K13"/>
  <c r="I5" l="1"/>
  <c r="I6"/>
  <c r="I7"/>
  <c r="I8"/>
  <c r="I9"/>
  <c r="I10"/>
  <c r="I11"/>
  <c r="I12"/>
  <c r="I13"/>
  <c r="I4"/>
</calcChain>
</file>

<file path=xl/sharedStrings.xml><?xml version="1.0" encoding="utf-8"?>
<sst xmlns="http://schemas.openxmlformats.org/spreadsheetml/2006/main" count="67" uniqueCount="50">
  <si>
    <t>INVOICE
ATC LOGISTICS,,8984191006
GST No:21CHVPB1842D2ZQ</t>
  </si>
  <si>
    <t>01/2/2025</t>
  </si>
  <si>
    <t>766/765</t>
  </si>
  <si>
    <t>4800/4836/4827</t>
  </si>
  <si>
    <t>05/2/2025</t>
  </si>
  <si>
    <t>4816</t>
  </si>
  <si>
    <t>07/2/2025</t>
  </si>
  <si>
    <t>4944/4943/4942</t>
  </si>
  <si>
    <t>11/2/2025</t>
  </si>
  <si>
    <t>4990/4993</t>
  </si>
  <si>
    <t>15/2/2025</t>
  </si>
  <si>
    <t>5054</t>
  </si>
  <si>
    <t>20/2/2025</t>
  </si>
  <si>
    <t>5126</t>
  </si>
  <si>
    <t>22/2/2025</t>
  </si>
  <si>
    <t>5178</t>
  </si>
  <si>
    <t>5168/5169/5170</t>
  </si>
  <si>
    <t>24/2/2025</t>
  </si>
  <si>
    <t>5180/5179/5164/5163</t>
  </si>
  <si>
    <t>Thanking you for your business.
ATC LOGISTICS</t>
  </si>
  <si>
    <t xml:space="preserve">SHEENLAC PAINTS LIMITED
Address:Near Khaira Bridge Patra Complex, Emmam Nagar,Jagatpur,cuttack,pin-754021,6370938019
GST No:21AASCS5073J1Z0
</t>
  </si>
  <si>
    <t>SL</t>
  </si>
  <si>
    <t>DATE</t>
  </si>
  <si>
    <t>LR NO</t>
  </si>
  <si>
    <t>FROM</t>
  </si>
  <si>
    <t>INV NO</t>
  </si>
  <si>
    <t>CASE</t>
  </si>
  <si>
    <t>WEIGHT</t>
  </si>
  <si>
    <t>RATE</t>
  </si>
  <si>
    <t>AMOUNT</t>
  </si>
  <si>
    <t>JAA/03971</t>
  </si>
  <si>
    <t>JAA/03973</t>
  </si>
  <si>
    <t>JAA/04051</t>
  </si>
  <si>
    <t>JAA/04077</t>
  </si>
  <si>
    <t>JAA/04157</t>
  </si>
  <si>
    <t>JAA/04196</t>
  </si>
  <si>
    <t>JAA/04247</t>
  </si>
  <si>
    <t>JAA/04248</t>
  </si>
  <si>
    <t>JAA/04252</t>
  </si>
  <si>
    <t>JAA/04255</t>
  </si>
  <si>
    <t>JEYPORE</t>
  </si>
  <si>
    <t>TIKIRI</t>
  </si>
  <si>
    <t>RAYAGADA</t>
  </si>
  <si>
    <t>BEGUNIA</t>
  </si>
  <si>
    <t>CTC</t>
  </si>
  <si>
    <t>Kindly, verify &amp; confirm within 7 days, else GST will be filed by 20th MAR, 2025. 
GST to be paid by Consignor under Reverse Charge Mechanism(RCM) as per GST.</t>
  </si>
  <si>
    <t>TO</t>
  </si>
  <si>
    <t>LR CH</t>
  </si>
  <si>
    <t>(RUPEES FORTY THREE THOUSAND TWO HUNDRED FOURTY ONLY)</t>
  </si>
  <si>
    <t xml:space="preserve">Bill Date:28/02/2025
Bill NO : 4887
Total Amount:43240.00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</si>
</sst>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wrapText="1"/>
    </xf>
    <xf numFmtId="0" fontId="2" fillId="0" borderId="1" xfId="0" applyNumberFormat="1" applyFont="1" applyBorder="1" applyAlignment="1">
      <alignment wrapText="1"/>
    </xf>
    <xf numFmtId="0" fontId="0" fillId="0" borderId="1" xfId="0" applyNumberFormat="1" applyFont="1" applyFill="1" applyBorder="1" applyAlignment="1">
      <alignment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133351</xdr:colOff>
      <xdr:row>0</xdr:row>
      <xdr:rowOff>85725</xdr:rowOff>
    </xdr:from>
    <xdr:to>
      <xdr:col>6</xdr:col>
      <xdr:colOff>180976</xdr:colOff>
      <xdr:row>0</xdr:row>
      <xdr:rowOff>1066800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3351" y="85725"/>
          <a:ext cx="3714750" cy="9810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TC%20BILL%20ALL/ATC%20QUOTATION-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OME"/>
      <sheetName val="AB AGENCIES"/>
      <sheetName val="A N ALLIANCE"/>
      <sheetName val="ABBOTT HEALTHCASRE ANI"/>
      <sheetName val="ABBOTT HEALTHCARE"/>
      <sheetName val="ARORA FRUITS &amp; PICKELS PVT LTD"/>
      <sheetName val="ASWINI"/>
      <sheetName val="ADIKANTA MANKIND"/>
      <sheetName val="ALEMBIC PHARMACEUTICAL LTD"/>
      <sheetName val="ALKEM LABORATORIES LTD."/>
      <sheetName val="  AMRUTANJAN HEALTH CARE LTD"/>
      <sheetName val="ARISTO PHARMACEUTICALS PVT LTD"/>
      <sheetName val="ABBOTT HEALTHCASE SSD"/>
      <sheetName val="AMAR ENTERPRISES"/>
      <sheetName val="ANCHOR HEALTH &amp; BEAUTY CARE"/>
      <sheetName val="ASIAN NUTRICIA"/>
      <sheetName val="BABLOO"/>
      <sheetName val="BHARAT FRIGHT CARRIERS"/>
      <sheetName val="BAJAJ CONSUMER"/>
      <sheetName val="CACHET PHARMACEUTICALS PVT LTD"/>
      <sheetName val="CAPITAL AGENCY"/>
      <sheetName val="CAVINKARE PVT LTD"/>
      <sheetName val="CIPLA LTD"/>
      <sheetName val="DAKSHINESWARI AGENCIES"/>
      <sheetName val="DARSHAN SALES INTERNATION"/>
      <sheetName val="EMAMI LIMITED"/>
      <sheetName val="ESSAR ASSOCIATES"/>
      <sheetName val="FRANCO INDIAN"/>
      <sheetName val="GANAPATI PHARMACEUTICALS"/>
      <sheetName val="GLAXOSMITHLINE"/>
      <sheetName val="GODFREY PHILLIPS"/>
      <sheetName val="HARTEX RUBBER PVT.LTD."/>
      <sheetName val="HINDUSTAN ENTERPRISES"/>
      <sheetName val="HYGIENIC RESEARCH "/>
      <sheetName val="IPCA LABORATORIES LTD"/>
      <sheetName val="TRUCKERS INDIA"/>
      <sheetName val="JALAN TRADING CO"/>
      <sheetName val="JMB ENTERPRISES"/>
      <sheetName val="KAMDAR AGENCIES "/>
      <sheetName val="KAMDHENU LIMITED"/>
      <sheetName val="KARMA HEALTH CARE"/>
      <sheetName val="KARNATAKA MULTIPLEX"/>
      <sheetName val="KELLOGG INDIA PRIVATE LIMITED"/>
      <sheetName val="KOKUYO CAMLIN LTD"/>
      <sheetName val="KORES INDIA LTD"/>
      <sheetName val="KRISHNA AGENCIES"/>
      <sheetName val="L G BALAKRISHNAN &amp; BROS LTD"/>
      <sheetName val="LIVGUARD LIV FAST"/>
      <sheetName val="MAA PHARMACEUTICALS"/>
      <sheetName val="MAPRA LABORATORIES PVT LTD"/>
      <sheetName val="MARTIN &amp; HARRIS PVT LTD."/>
      <sheetName val="MARUTI ENTERPRISERS"/>
      <sheetName val="MEDLEY PHARMACEUTICALS LTD"/>
      <sheetName val="MICOLUBE INDIA  LTD"/>
      <sheetName val="SUBASH KUMAR SANJAY KUMAR"/>
      <sheetName val="MICROTEK INTERNATIONAL PVT LTD"/>
      <sheetName val="MORAL PHARMACEUTICALS PVT LTD."/>
      <sheetName val="N RANGA RAO &amp; SONS PVT. LTD."/>
      <sheetName val="NAMOKAR ENTERPRISES"/>
      <sheetName val="NAVKAR COMMERCIAL CORPORATION"/>
      <sheetName val="NIPPON PAINT (INDIA)"/>
      <sheetName val="OZONE PHARMACEUTICLAS LTD"/>
      <sheetName val="PANDA BROTHERS &amp; TRADERS"/>
      <sheetName val="PARIMAL MANDIR"/>
      <sheetName val="RADHA KRISHNA SALES CORPORATION"/>
      <sheetName val="RALSON INDIA LIMITED"/>
      <sheetName val=" RAPTAKOS BRETT &amp; CO LTD"/>
      <sheetName val="RASNA INDIA PVT LTD"/>
      <sheetName val="RMSS AGENCIES PRIVATE LIMITED"/>
      <sheetName val="SAVITA OIL TECHNOLOGIES"/>
      <sheetName val="SHEENLAC PAINTS LTD"/>
      <sheetName val="SUMITOMO CHEMICAL INDIA LTD"/>
      <sheetName val="TATA AUTO COMP"/>
      <sheetName val="TTK HEALTH CARE LTD."/>
      <sheetName val="UTKAL DISTRIBUTORS"/>
      <sheetName val="VNR SEEDS PVT LTD"/>
      <sheetName val="WALLACE PHARMACEUTICALS PVT LTD"/>
      <sheetName val="ZUVENTUS HEALTHCARE"/>
      <sheetName val="SAMSONI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>
        <row r="7">
          <cell r="C7" t="str">
            <v>ANGUL</v>
          </cell>
          <cell r="D7">
            <v>2.2000000000000002</v>
          </cell>
          <cell r="E7">
            <v>3.2</v>
          </cell>
        </row>
        <row r="8">
          <cell r="C8" t="str">
            <v>ASKA</v>
          </cell>
          <cell r="D8">
            <v>1.65</v>
          </cell>
          <cell r="E8">
            <v>2.65</v>
          </cell>
        </row>
        <row r="9">
          <cell r="C9" t="str">
            <v>BALASORE</v>
          </cell>
          <cell r="D9">
            <v>1.65</v>
          </cell>
          <cell r="E9">
            <v>2.65</v>
          </cell>
        </row>
        <row r="10">
          <cell r="C10" t="str">
            <v>BALUGAON</v>
          </cell>
          <cell r="D10">
            <v>1.925</v>
          </cell>
          <cell r="E10">
            <v>2.9249999999999998</v>
          </cell>
        </row>
        <row r="11">
          <cell r="C11" t="str">
            <v>BAGRARH</v>
          </cell>
          <cell r="D11">
            <v>2.75</v>
          </cell>
          <cell r="E11">
            <v>3.75</v>
          </cell>
        </row>
        <row r="12">
          <cell r="C12" t="str">
            <v>BARBIL</v>
          </cell>
          <cell r="D12">
            <v>1.925</v>
          </cell>
          <cell r="E12">
            <v>2.9249999999999998</v>
          </cell>
        </row>
        <row r="13">
          <cell r="C13" t="str">
            <v>BARIPADA</v>
          </cell>
          <cell r="D13">
            <v>1.65</v>
          </cell>
          <cell r="E13">
            <v>2.65</v>
          </cell>
        </row>
        <row r="14">
          <cell r="C14" t="str">
            <v>BERHAMPUR</v>
          </cell>
          <cell r="D14">
            <v>2.75</v>
          </cell>
          <cell r="E14">
            <v>3.75</v>
          </cell>
        </row>
        <row r="15">
          <cell r="C15" t="str">
            <v>BHAWANIPATNA</v>
          </cell>
          <cell r="D15">
            <v>1.65</v>
          </cell>
          <cell r="E15">
            <v>2.65</v>
          </cell>
        </row>
        <row r="16">
          <cell r="C16" t="str">
            <v>BHADRAK</v>
          </cell>
          <cell r="D16">
            <v>2.31</v>
          </cell>
          <cell r="E16">
            <v>3.31</v>
          </cell>
        </row>
        <row r="17">
          <cell r="C17" t="str">
            <v>BOLANGIR</v>
          </cell>
          <cell r="D17">
            <v>1.925</v>
          </cell>
          <cell r="E17">
            <v>2.9249999999999998</v>
          </cell>
        </row>
        <row r="18">
          <cell r="C18" t="str">
            <v>JAGATSINGHPUR</v>
          </cell>
          <cell r="D18">
            <v>1.925</v>
          </cell>
          <cell r="E18">
            <v>2.9249999999999998</v>
          </cell>
        </row>
        <row r="19">
          <cell r="C19" t="str">
            <v>JAJPUR</v>
          </cell>
          <cell r="D19">
            <v>1.925</v>
          </cell>
          <cell r="E19">
            <v>2.9249999999999998</v>
          </cell>
        </row>
        <row r="20">
          <cell r="C20" t="str">
            <v>JAJPUR ROAD</v>
          </cell>
          <cell r="D20">
            <v>1.54</v>
          </cell>
          <cell r="E20">
            <v>2.54</v>
          </cell>
        </row>
        <row r="21">
          <cell r="C21" t="str">
            <v>JATNI</v>
          </cell>
          <cell r="D21">
            <v>3.3</v>
          </cell>
          <cell r="E21">
            <v>4.3</v>
          </cell>
        </row>
        <row r="22">
          <cell r="C22" t="str">
            <v>JEYPORE</v>
          </cell>
          <cell r="D22">
            <v>2.09</v>
          </cell>
          <cell r="E22">
            <v>3.09</v>
          </cell>
        </row>
        <row r="23">
          <cell r="C23" t="str">
            <v>JHARSUGUDA</v>
          </cell>
          <cell r="D23">
            <v>2.75</v>
          </cell>
          <cell r="E23">
            <v>3.75</v>
          </cell>
        </row>
        <row r="24">
          <cell r="C24" t="str">
            <v>JODA</v>
          </cell>
          <cell r="D24">
            <v>3.85</v>
          </cell>
          <cell r="E24">
            <v>4.8499999999999996</v>
          </cell>
        </row>
        <row r="25">
          <cell r="C25" t="str">
            <v>JUNAGARH</v>
          </cell>
          <cell r="D25">
            <v>3.3</v>
          </cell>
          <cell r="E25">
            <v>4.3</v>
          </cell>
        </row>
        <row r="26">
          <cell r="C26" t="str">
            <v>KAMAKHYANAGAR</v>
          </cell>
          <cell r="D26">
            <v>2.97</v>
          </cell>
          <cell r="E26">
            <v>3.97</v>
          </cell>
        </row>
        <row r="27">
          <cell r="C27" t="str">
            <v>KANTABANJI</v>
          </cell>
          <cell r="D27">
            <v>2.2000000000000002</v>
          </cell>
          <cell r="E27">
            <v>3.2</v>
          </cell>
        </row>
        <row r="28">
          <cell r="C28" t="str">
            <v>KENDRAPARA</v>
          </cell>
          <cell r="D28">
            <v>2.75</v>
          </cell>
          <cell r="E28">
            <v>3.75</v>
          </cell>
        </row>
        <row r="29">
          <cell r="C29" t="str">
            <v>KEONJHAR</v>
          </cell>
          <cell r="D29">
            <v>2.97</v>
          </cell>
          <cell r="E29">
            <v>3.97</v>
          </cell>
        </row>
        <row r="30">
          <cell r="C30" t="str">
            <v>KESINGA</v>
          </cell>
          <cell r="D30">
            <v>3.63</v>
          </cell>
          <cell r="E30">
            <v>4.63</v>
          </cell>
        </row>
        <row r="31">
          <cell r="C31" t="str">
            <v>KHARIAR ROAD</v>
          </cell>
          <cell r="D31">
            <v>3.85</v>
          </cell>
          <cell r="E31">
            <v>4.8499999999999996</v>
          </cell>
        </row>
        <row r="32">
          <cell r="C32" t="str">
            <v>KUCHINDA</v>
          </cell>
          <cell r="D32">
            <v>3.85</v>
          </cell>
          <cell r="E32">
            <v>4.8499999999999996</v>
          </cell>
        </row>
        <row r="33">
          <cell r="C33" t="str">
            <v>PADAMPUR</v>
          </cell>
          <cell r="D33">
            <v>2.2000000000000002</v>
          </cell>
          <cell r="E33">
            <v>3.2</v>
          </cell>
        </row>
        <row r="34">
          <cell r="C34" t="str">
            <v>PARADEEP</v>
          </cell>
          <cell r="D34">
            <v>2.75</v>
          </cell>
          <cell r="E34">
            <v>3.75</v>
          </cell>
        </row>
        <row r="35">
          <cell r="C35" t="str">
            <v>RAYAGADA</v>
          </cell>
          <cell r="D35">
            <v>1.98</v>
          </cell>
          <cell r="E35">
            <v>2.98</v>
          </cell>
        </row>
        <row r="36">
          <cell r="C36" t="str">
            <v>ROURKELA</v>
          </cell>
          <cell r="D36">
            <v>1.54</v>
          </cell>
          <cell r="E36">
            <v>2.54</v>
          </cell>
        </row>
        <row r="37">
          <cell r="C37" t="str">
            <v>SALEPUR</v>
          </cell>
          <cell r="D37">
            <v>1.98</v>
          </cell>
          <cell r="E37">
            <v>2.98</v>
          </cell>
        </row>
        <row r="38">
          <cell r="C38" t="str">
            <v>SAMBALPUR</v>
          </cell>
          <cell r="D38">
            <v>4.125</v>
          </cell>
          <cell r="E38">
            <v>5.125</v>
          </cell>
        </row>
        <row r="39">
          <cell r="C39" t="str">
            <v>SONEPUR</v>
          </cell>
          <cell r="D39">
            <v>4.125</v>
          </cell>
          <cell r="E39">
            <v>5.125</v>
          </cell>
        </row>
        <row r="40">
          <cell r="C40" t="str">
            <v>SORO</v>
          </cell>
          <cell r="D40">
            <v>2.75</v>
          </cell>
          <cell r="E40">
            <v>3.75</v>
          </cell>
        </row>
        <row r="41">
          <cell r="C41" t="str">
            <v>SUNDARGARH</v>
          </cell>
          <cell r="D41">
            <v>2.5</v>
          </cell>
          <cell r="E41">
            <v>3.5</v>
          </cell>
        </row>
        <row r="42">
          <cell r="C42" t="str">
            <v>BEGUNIA</v>
          </cell>
          <cell r="E42">
            <v>3.2</v>
          </cell>
        </row>
        <row r="43">
          <cell r="C43" t="str">
            <v>TALCHER</v>
          </cell>
          <cell r="E43">
            <v>3.3</v>
          </cell>
        </row>
        <row r="44">
          <cell r="C44" t="str">
            <v>NIALI</v>
          </cell>
          <cell r="E44">
            <v>3</v>
          </cell>
        </row>
        <row r="45">
          <cell r="C45" t="str">
            <v>RAJ KANIKA</v>
          </cell>
          <cell r="E45">
            <v>4</v>
          </cell>
        </row>
        <row r="46">
          <cell r="C46" t="str">
            <v>NABARANGPUR</v>
          </cell>
          <cell r="E46">
            <v>4.25</v>
          </cell>
        </row>
        <row r="47">
          <cell r="C47" t="str">
            <v>TIKIRI</v>
          </cell>
          <cell r="E47">
            <v>4.5</v>
          </cell>
        </row>
      </sheetData>
      <sheetData sheetId="71"/>
      <sheetData sheetId="72"/>
      <sheetData sheetId="73"/>
      <sheetData sheetId="74"/>
      <sheetData sheetId="75"/>
      <sheetData sheetId="76"/>
      <sheetData sheetId="77"/>
      <sheetData sheetId="7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7"/>
  <sheetViews>
    <sheetView tabSelected="1" workbookViewId="0">
      <selection activeCell="O4" sqref="O4"/>
    </sheetView>
  </sheetViews>
  <sheetFormatPr defaultRowHeight="15"/>
  <cols>
    <col min="1" max="1" width="3" style="1" bestFit="1" customWidth="1"/>
    <col min="2" max="2" width="9.7109375" style="1" bestFit="1" customWidth="1"/>
    <col min="3" max="3" width="10.140625" style="1" bestFit="1" customWidth="1"/>
    <col min="4" max="4" width="6.42578125" style="1" bestFit="1" customWidth="1"/>
    <col min="5" max="5" width="10.85546875" style="1" bestFit="1" customWidth="1"/>
    <col min="6" max="6" width="14.85546875" style="1" customWidth="1"/>
    <col min="7" max="7" width="5.42578125" style="1" bestFit="1" customWidth="1"/>
    <col min="8" max="8" width="8.28515625" style="1" bestFit="1" customWidth="1"/>
    <col min="9" max="9" width="5.42578125" style="2" bestFit="1" customWidth="1"/>
    <col min="10" max="10" width="5.85546875" style="2" bestFit="1" customWidth="1"/>
    <col min="11" max="11" width="9.42578125" style="2" bestFit="1" customWidth="1"/>
    <col min="12" max="12" width="9.140625" style="1" customWidth="1"/>
    <col min="13" max="16384" width="9.140625" style="1"/>
  </cols>
  <sheetData>
    <row r="1" spans="1:11" ht="90" customHeight="1">
      <c r="A1" s="15"/>
      <c r="B1" s="15"/>
      <c r="C1" s="15"/>
      <c r="D1" s="15"/>
      <c r="E1" s="15"/>
      <c r="F1" s="15"/>
      <c r="G1" s="15"/>
      <c r="H1" s="14" t="s">
        <v>0</v>
      </c>
      <c r="I1" s="14"/>
      <c r="J1" s="14"/>
      <c r="K1" s="14"/>
    </row>
    <row r="2" spans="1:11" ht="73.5" customHeight="1">
      <c r="A2" s="15" t="s">
        <v>20</v>
      </c>
      <c r="B2" s="15"/>
      <c r="C2" s="15"/>
      <c r="D2" s="15"/>
      <c r="E2" s="15"/>
      <c r="F2" s="15"/>
      <c r="G2" s="15"/>
      <c r="H2" s="14" t="s">
        <v>49</v>
      </c>
      <c r="I2" s="14"/>
      <c r="J2" s="14"/>
      <c r="K2" s="14"/>
    </row>
    <row r="3" spans="1:11" s="3" customFormat="1">
      <c r="A3" s="9" t="s">
        <v>21</v>
      </c>
      <c r="B3" s="9" t="s">
        <v>22</v>
      </c>
      <c r="C3" s="9" t="s">
        <v>23</v>
      </c>
      <c r="D3" s="9" t="s">
        <v>24</v>
      </c>
      <c r="E3" s="9" t="s">
        <v>46</v>
      </c>
      <c r="F3" s="9" t="s">
        <v>25</v>
      </c>
      <c r="G3" s="9" t="s">
        <v>26</v>
      </c>
      <c r="H3" s="9" t="s">
        <v>27</v>
      </c>
      <c r="I3" s="11" t="s">
        <v>28</v>
      </c>
      <c r="J3" s="11" t="s">
        <v>47</v>
      </c>
      <c r="K3" s="11" t="s">
        <v>29</v>
      </c>
    </row>
    <row r="4" spans="1:11" ht="15.75" customHeight="1">
      <c r="A4" s="4">
        <v>1</v>
      </c>
      <c r="B4" s="4" t="s">
        <v>1</v>
      </c>
      <c r="C4" s="4" t="s">
        <v>30</v>
      </c>
      <c r="D4" s="12" t="s">
        <v>44</v>
      </c>
      <c r="E4" s="7" t="s">
        <v>40</v>
      </c>
      <c r="F4" s="4" t="s">
        <v>2</v>
      </c>
      <c r="G4" s="4">
        <v>129</v>
      </c>
      <c r="H4" s="4">
        <v>1000</v>
      </c>
      <c r="I4" s="5">
        <f>VLOOKUP(E4,'[1]SHEENLAC PAINTS LTD'!$C$7:$E$47,3,FALSE)</f>
        <v>3.09</v>
      </c>
      <c r="J4" s="5">
        <v>20</v>
      </c>
      <c r="K4" s="5">
        <f>H4*I4+J4</f>
        <v>3110</v>
      </c>
    </row>
    <row r="5" spans="1:11" ht="15.75" customHeight="1">
      <c r="A5" s="4">
        <v>2</v>
      </c>
      <c r="B5" s="4" t="s">
        <v>1</v>
      </c>
      <c r="C5" s="4" t="s">
        <v>31</v>
      </c>
      <c r="D5" s="12" t="s">
        <v>44</v>
      </c>
      <c r="E5" s="7" t="s">
        <v>40</v>
      </c>
      <c r="F5" s="4" t="s">
        <v>3</v>
      </c>
      <c r="G5" s="4">
        <v>60</v>
      </c>
      <c r="H5" s="4">
        <v>1117</v>
      </c>
      <c r="I5" s="8">
        <f>VLOOKUP(E5,'[1]SHEENLAC PAINTS LTD'!$C$7:$E$47,3,FALSE)</f>
        <v>3.09</v>
      </c>
      <c r="J5" s="8">
        <v>20</v>
      </c>
      <c r="K5" s="8">
        <f t="shared" ref="K5:K13" si="0">H5*I5+J5</f>
        <v>3471.5299999999997</v>
      </c>
    </row>
    <row r="6" spans="1:11" ht="15.75" customHeight="1">
      <c r="A6" s="4">
        <v>3</v>
      </c>
      <c r="B6" s="4" t="s">
        <v>4</v>
      </c>
      <c r="C6" s="4" t="s">
        <v>32</v>
      </c>
      <c r="D6" s="12" t="s">
        <v>44</v>
      </c>
      <c r="E6" s="7" t="s">
        <v>41</v>
      </c>
      <c r="F6" s="4" t="s">
        <v>5</v>
      </c>
      <c r="G6" s="4">
        <v>74</v>
      </c>
      <c r="H6" s="13">
        <v>580</v>
      </c>
      <c r="I6" s="8">
        <f>VLOOKUP(E6,'[1]SHEENLAC PAINTS LTD'!$C$7:$E$47,3,FALSE)</f>
        <v>4.5</v>
      </c>
      <c r="J6" s="8">
        <v>20</v>
      </c>
      <c r="K6" s="8">
        <f t="shared" si="0"/>
        <v>2630</v>
      </c>
    </row>
    <row r="7" spans="1:11" ht="15.75" customHeight="1">
      <c r="A7" s="7">
        <v>4</v>
      </c>
      <c r="B7" s="4" t="s">
        <v>6</v>
      </c>
      <c r="C7" s="4" t="s">
        <v>33</v>
      </c>
      <c r="D7" s="12" t="s">
        <v>44</v>
      </c>
      <c r="E7" s="7" t="s">
        <v>40</v>
      </c>
      <c r="F7" s="4" t="s">
        <v>7</v>
      </c>
      <c r="G7" s="4">
        <v>231</v>
      </c>
      <c r="H7" s="4">
        <v>1980</v>
      </c>
      <c r="I7" s="8">
        <f>VLOOKUP(E7,'[1]SHEENLAC PAINTS LTD'!$C$7:$E$47,3,FALSE)</f>
        <v>3.09</v>
      </c>
      <c r="J7" s="8">
        <v>20</v>
      </c>
      <c r="K7" s="8">
        <f t="shared" si="0"/>
        <v>6138.2</v>
      </c>
    </row>
    <row r="8" spans="1:11" ht="15.75" customHeight="1">
      <c r="A8" s="7">
        <v>5</v>
      </c>
      <c r="B8" s="4" t="s">
        <v>8</v>
      </c>
      <c r="C8" s="4" t="s">
        <v>34</v>
      </c>
      <c r="D8" s="12" t="s">
        <v>44</v>
      </c>
      <c r="E8" s="7" t="s">
        <v>40</v>
      </c>
      <c r="F8" s="4" t="s">
        <v>9</v>
      </c>
      <c r="G8" s="4">
        <v>228</v>
      </c>
      <c r="H8" s="4">
        <v>3166</v>
      </c>
      <c r="I8" s="8">
        <f>VLOOKUP(E8,'[1]SHEENLAC PAINTS LTD'!$C$7:$E$47,3,FALSE)</f>
        <v>3.09</v>
      </c>
      <c r="J8" s="8">
        <v>20</v>
      </c>
      <c r="K8" s="8">
        <f t="shared" si="0"/>
        <v>9802.9399999999987</v>
      </c>
    </row>
    <row r="9" spans="1:11" ht="15.75" customHeight="1">
      <c r="A9" s="7">
        <v>6</v>
      </c>
      <c r="B9" s="4" t="s">
        <v>10</v>
      </c>
      <c r="C9" s="4" t="s">
        <v>35</v>
      </c>
      <c r="D9" s="12" t="s">
        <v>44</v>
      </c>
      <c r="E9" s="7" t="s">
        <v>40</v>
      </c>
      <c r="F9" s="4" t="s">
        <v>11</v>
      </c>
      <c r="G9" s="4">
        <v>135</v>
      </c>
      <c r="H9" s="4">
        <v>1175</v>
      </c>
      <c r="I9" s="8">
        <f>VLOOKUP(E9,'[1]SHEENLAC PAINTS LTD'!$C$7:$E$47,3,FALSE)</f>
        <v>3.09</v>
      </c>
      <c r="J9" s="8">
        <v>20</v>
      </c>
      <c r="K9" s="8">
        <f t="shared" si="0"/>
        <v>3650.75</v>
      </c>
    </row>
    <row r="10" spans="1:11" ht="15.75" customHeight="1">
      <c r="A10" s="7">
        <v>7</v>
      </c>
      <c r="B10" s="4" t="s">
        <v>12</v>
      </c>
      <c r="C10" s="4" t="s">
        <v>36</v>
      </c>
      <c r="D10" s="12" t="s">
        <v>44</v>
      </c>
      <c r="E10" s="7" t="s">
        <v>41</v>
      </c>
      <c r="F10" s="4" t="s">
        <v>13</v>
      </c>
      <c r="G10" s="4">
        <v>146</v>
      </c>
      <c r="H10" s="4">
        <v>1356</v>
      </c>
      <c r="I10" s="8">
        <f>VLOOKUP(E10,'[1]SHEENLAC PAINTS LTD'!$C$7:$E$47,3,FALSE)</f>
        <v>4.5</v>
      </c>
      <c r="J10" s="8">
        <v>20</v>
      </c>
      <c r="K10" s="8">
        <f t="shared" si="0"/>
        <v>6122</v>
      </c>
    </row>
    <row r="11" spans="1:11" ht="15.75" customHeight="1">
      <c r="A11" s="7">
        <v>8</v>
      </c>
      <c r="B11" s="4" t="s">
        <v>14</v>
      </c>
      <c r="C11" s="4" t="s">
        <v>37</v>
      </c>
      <c r="D11" s="12" t="s">
        <v>44</v>
      </c>
      <c r="E11" s="7" t="s">
        <v>42</v>
      </c>
      <c r="F11" s="4" t="s">
        <v>15</v>
      </c>
      <c r="G11" s="4">
        <v>8</v>
      </c>
      <c r="H11" s="4">
        <v>78</v>
      </c>
      <c r="I11" s="8">
        <f>VLOOKUP(E11,'[1]SHEENLAC PAINTS LTD'!$C$7:$E$47,3,FALSE)</f>
        <v>2.98</v>
      </c>
      <c r="J11" s="8">
        <v>20</v>
      </c>
      <c r="K11" s="8">
        <f t="shared" si="0"/>
        <v>252.44</v>
      </c>
    </row>
    <row r="12" spans="1:11" ht="15.75" customHeight="1">
      <c r="A12" s="7">
        <v>9</v>
      </c>
      <c r="B12" s="4" t="s">
        <v>14</v>
      </c>
      <c r="C12" s="4" t="s">
        <v>38</v>
      </c>
      <c r="D12" s="12" t="s">
        <v>44</v>
      </c>
      <c r="E12" s="7" t="s">
        <v>43</v>
      </c>
      <c r="F12" s="4" t="s">
        <v>16</v>
      </c>
      <c r="G12" s="4">
        <v>92</v>
      </c>
      <c r="H12" s="4">
        <v>1017</v>
      </c>
      <c r="I12" s="8">
        <f>VLOOKUP(E12,'[1]SHEENLAC PAINTS LTD'!$C$7:$E$47,3,FALSE)</f>
        <v>3.2</v>
      </c>
      <c r="J12" s="8">
        <v>20</v>
      </c>
      <c r="K12" s="8">
        <f t="shared" si="0"/>
        <v>3274.4</v>
      </c>
    </row>
    <row r="13" spans="1:11" ht="28.5" customHeight="1">
      <c r="A13" s="7">
        <v>10</v>
      </c>
      <c r="B13" s="4" t="s">
        <v>17</v>
      </c>
      <c r="C13" s="4" t="s">
        <v>39</v>
      </c>
      <c r="D13" s="12" t="s">
        <v>44</v>
      </c>
      <c r="E13" s="7" t="s">
        <v>40</v>
      </c>
      <c r="F13" s="4" t="s">
        <v>18</v>
      </c>
      <c r="G13" s="4">
        <v>183</v>
      </c>
      <c r="H13" s="4">
        <v>1543</v>
      </c>
      <c r="I13" s="8">
        <f>VLOOKUP(E13,'[1]SHEENLAC PAINTS LTD'!$C$7:$E$47,3,FALSE)</f>
        <v>3.09</v>
      </c>
      <c r="J13" s="8">
        <v>20</v>
      </c>
      <c r="K13" s="8">
        <f t="shared" si="0"/>
        <v>4787.87</v>
      </c>
    </row>
    <row r="14" spans="1:11" s="3" customFormat="1">
      <c r="A14" s="16" t="s">
        <v>48</v>
      </c>
      <c r="B14" s="17"/>
      <c r="C14" s="17"/>
      <c r="D14" s="17"/>
      <c r="E14" s="17"/>
      <c r="F14" s="17"/>
      <c r="G14" s="17"/>
      <c r="H14" s="17"/>
      <c r="I14" s="18"/>
      <c r="J14" s="19"/>
      <c r="K14" s="6">
        <f>ROUND(SUM(K4:K13),0)</f>
        <v>43240</v>
      </c>
    </row>
    <row r="15" spans="1:11" s="3" customFormat="1" ht="30" customHeight="1">
      <c r="A15" s="20" t="s">
        <v>45</v>
      </c>
      <c r="B15" s="20"/>
      <c r="C15" s="20"/>
      <c r="D15" s="20"/>
      <c r="E15" s="20"/>
      <c r="F15" s="20"/>
      <c r="G15" s="20"/>
      <c r="H15" s="20"/>
      <c r="I15" s="21"/>
      <c r="J15" s="21"/>
      <c r="K15" s="21"/>
    </row>
    <row r="16" spans="1:11" s="3" customFormat="1" ht="30" customHeight="1">
      <c r="A16" s="20" t="s">
        <v>19</v>
      </c>
      <c r="B16" s="20"/>
      <c r="C16" s="20"/>
      <c r="D16" s="20"/>
      <c r="E16" s="20"/>
      <c r="F16" s="20"/>
      <c r="G16" s="20"/>
      <c r="H16" s="20"/>
      <c r="I16" s="21"/>
      <c r="J16" s="21"/>
      <c r="K16" s="21"/>
    </row>
    <row r="17" spans="7:8">
      <c r="G17" s="10">
        <f>SUM(G4:G13)</f>
        <v>1286</v>
      </c>
      <c r="H17" s="10">
        <f>SUM(H4:H13)</f>
        <v>13012</v>
      </c>
    </row>
  </sheetData>
  <sortState ref="B4:M14">
    <sortCondition ref="B4:B14"/>
  </sortState>
  <mergeCells count="7">
    <mergeCell ref="A15:K15"/>
    <mergeCell ref="A16:K16"/>
    <mergeCell ref="H1:K1"/>
    <mergeCell ref="H2:K2"/>
    <mergeCell ref="A1:G1"/>
    <mergeCell ref="A2:G2"/>
    <mergeCell ref="A14:J14"/>
  </mergeCells>
  <conditionalFormatting sqref="C3:C1048576">
    <cfRule type="duplicateValues" dxfId="0" priority="1"/>
  </conditionalFormatting>
  <pageMargins left="0.53" right="0.31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LENOVO</cp:lastModifiedBy>
  <cp:lastPrinted>2025-03-07T11:36:40Z</cp:lastPrinted>
  <dcterms:created xsi:type="dcterms:W3CDTF">2025-03-05T11:52:43Z</dcterms:created>
  <dcterms:modified xsi:type="dcterms:W3CDTF">2025-03-07T11:36:42Z</dcterms:modified>
</cp:coreProperties>
</file>