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4"/>
  <c r="H5"/>
  <c r="K5" s="1"/>
  <c r="H6"/>
  <c r="K6" s="1"/>
  <c r="H7"/>
  <c r="K7" s="1"/>
  <c r="H4"/>
  <c r="K4" s="1"/>
  <c r="G11"/>
  <c r="K8" l="1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<sst xmlns="http://schemas.openxmlformats.org/spreadsheetml/2006/main" count="37" uniqueCount="31">
  <si>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</si>
  <si>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16/7/2025</t>
  </si>
  <si>
    <t>733</t>
  </si>
  <si>
    <t>01/7/2025</t>
  </si>
  <si>
    <t>616</t>
  </si>
  <si>
    <t>671</t>
  </si>
  <si>
    <t>31/7/2025</t>
  </si>
  <si>
    <t>804</t>
  </si>
  <si>
    <t>Thanking you for your business.
PRAGATI LOGISTICS</t>
  </si>
  <si>
    <t>BAJAPUR</t>
  </si>
  <si>
    <t>MARKONA</t>
  </si>
  <si>
    <t>CTC</t>
  </si>
  <si>
    <t>DO/05861</t>
  </si>
  <si>
    <t>DO/05074</t>
  </si>
  <si>
    <t>MA/03237</t>
  </si>
  <si>
    <t>MA/04475</t>
  </si>
  <si>
    <t>Kindly, verify &amp; confirm within 7 days, else GST will be filed by 20th AUG, 2025. 
GST to be paid by Consignor under Reverse Charge Mechanism(RCM) as per GST.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</si>
  <si>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</si>
  <si>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</si>
  <si>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</si>
  <si>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</si>
  <si>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</si>
  <si>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</si>
  <si>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</si>
  <si>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</si>
  <si>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</si>
  <si>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</si>
  <si>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</si>
  <si>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 xml:space="preserve">J M B ASSOCIATES
Address:ABHINAB BIDANASI,CUTTACK,9861562922
GST No:21BDJPS7234R1ZW
</t>
  </si>
  <si>
    <t>(RUPEES ONE THOUSAND FOUR HUNDRED SIXTY SEVEN ONLY)</t>
  </si>
  <si>
    <t xml:space="preserve">Bill Date: 31/07/2025
Bill NO : 12003
Total Amount: 1467.00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</si>
</sst>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0480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10.42578125" style="1" bestFit="1" customWidth="1"/>
    <col min="6" max="6" width="4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68.25" customHeight="1">
      <c r="A2" s="17" t="s">
        <v>28</v>
      </c>
      <c r="B2" s="18"/>
      <c r="C2" s="18"/>
      <c r="D2" s="18"/>
      <c r="E2" s="18"/>
      <c r="F2" s="18"/>
      <c r="G2" s="19"/>
      <c r="H2" s="16" t="s">
        <v>30</v>
      </c>
      <c r="I2" s="16"/>
      <c r="J2" s="16"/>
      <c r="K2" s="16"/>
    </row>
    <row r="3" spans="1:11" s="3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</row>
    <row r="4" spans="1:11">
      <c r="A4" s="4">
        <v>1</v>
      </c>
      <c r="B4" s="4" t="s">
        <v>3</v>
      </c>
      <c r="C4" s="4" t="s">
        <v>13</v>
      </c>
      <c r="D4" s="8" t="s">
        <v>11</v>
      </c>
      <c r="E4" s="4" t="s">
        <v>9</v>
      </c>
      <c r="F4" s="4" t="s">
        <v>4</v>
      </c>
      <c r="G4" s="4">
        <v>1</v>
      </c>
      <c r="H4" s="7">
        <f>VLOOKUP(E4,'[1]JMB ENT'!$C$4:$D$122,2,FALSE)</f>
        <v>55</v>
      </c>
      <c r="I4" s="7">
        <f>G4*2</f>
        <v>2</v>
      </c>
      <c r="J4" s="7">
        <v>25</v>
      </c>
      <c r="K4" s="7">
        <f>G4*H4+I4+J4</f>
        <v>82</v>
      </c>
    </row>
    <row r="5" spans="1:11">
      <c r="A5" s="4">
        <v>2</v>
      </c>
      <c r="B5" s="4" t="s">
        <v>3</v>
      </c>
      <c r="C5" s="4" t="s">
        <v>14</v>
      </c>
      <c r="D5" s="8" t="s">
        <v>11</v>
      </c>
      <c r="E5" s="4" t="s">
        <v>10</v>
      </c>
      <c r="F5" s="4" t="s">
        <v>5</v>
      </c>
      <c r="G5" s="4">
        <v>6</v>
      </c>
      <c r="H5" s="7">
        <f>VLOOKUP(E5,'[1]JMB ENT'!$C$4:$D$122,2,FALSE)</f>
        <v>65</v>
      </c>
      <c r="I5" s="7">
        <f t="shared" ref="I5:I7" si="0">G5*2</f>
        <v>12</v>
      </c>
      <c r="J5" s="7">
        <v>25</v>
      </c>
      <c r="K5" s="7">
        <f t="shared" ref="K5:K7" si="1">G5*H5+I5+J5</f>
        <v>427</v>
      </c>
    </row>
    <row r="6" spans="1:11">
      <c r="A6" s="4">
        <v>3</v>
      </c>
      <c r="B6" s="4" t="s">
        <v>1</v>
      </c>
      <c r="C6" s="4" t="s">
        <v>12</v>
      </c>
      <c r="D6" s="8" t="s">
        <v>11</v>
      </c>
      <c r="E6" s="4" t="s">
        <v>9</v>
      </c>
      <c r="F6" s="4" t="s">
        <v>2</v>
      </c>
      <c r="G6" s="4">
        <v>3</v>
      </c>
      <c r="H6" s="7">
        <f>VLOOKUP(E6,'[1]JMB ENT'!$C$4:$D$122,2,FALSE)</f>
        <v>55</v>
      </c>
      <c r="I6" s="7">
        <f t="shared" si="0"/>
        <v>6</v>
      </c>
      <c r="J6" s="7">
        <v>25</v>
      </c>
      <c r="K6" s="7">
        <f t="shared" si="1"/>
        <v>196</v>
      </c>
    </row>
    <row r="7" spans="1:11">
      <c r="A7" s="4">
        <v>4</v>
      </c>
      <c r="B7" s="4" t="s">
        <v>6</v>
      </c>
      <c r="C7" s="4" t="s">
        <v>15</v>
      </c>
      <c r="D7" s="8" t="s">
        <v>11</v>
      </c>
      <c r="E7" s="4" t="s">
        <v>10</v>
      </c>
      <c r="F7" s="4" t="s">
        <v>7</v>
      </c>
      <c r="G7" s="4">
        <v>11</v>
      </c>
      <c r="H7" s="7">
        <f>VLOOKUP(E7,'[1]JMB ENT'!$C$4:$D$122,2,FALSE)</f>
        <v>65</v>
      </c>
      <c r="I7" s="7">
        <f t="shared" si="0"/>
        <v>22</v>
      </c>
      <c r="J7" s="7">
        <v>25</v>
      </c>
      <c r="K7" s="7">
        <f t="shared" si="1"/>
        <v>762</v>
      </c>
    </row>
    <row r="8" spans="1:11" s="3" customFormat="1">
      <c r="A8" s="10" t="s">
        <v>29</v>
      </c>
      <c r="B8" s="11"/>
      <c r="C8" s="11"/>
      <c r="D8" s="11"/>
      <c r="E8" s="11"/>
      <c r="F8" s="11"/>
      <c r="G8" s="11"/>
      <c r="H8" s="12"/>
      <c r="I8" s="12"/>
      <c r="J8" s="13"/>
      <c r="K8" s="6">
        <f>SUM(K4:K7)</f>
        <v>1467</v>
      </c>
    </row>
    <row r="9" spans="1:11" s="3" customFormat="1" ht="30" customHeight="1">
      <c r="A9" s="14" t="s">
        <v>16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8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>
      <c r="G11" s="5">
        <f>SUM(G4:G7)</f>
        <v>21</v>
      </c>
    </row>
  </sheetData>
  <sortState ref="B4:K7">
    <sortCondition ref="B4"/>
  </sortState>
  <mergeCells count="7">
    <mergeCell ref="A8:J8"/>
    <mergeCell ref="A9:K9"/>
    <mergeCell ref="A10:K10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2025-08-16T05:13:11Z</cp:lastPrinted>
  <dcterms:created xsi:type="dcterms:W3CDTF">2025-08-12T09:56:55Z</dcterms:created>
  <dcterms:modified xsi:type="dcterms:W3CDTF">2025-08-16T05:13:13Z</dcterms:modified>
</cp:coreProperties>
</file>