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390" yWindow="555" windowWidth="19815" windowHeight="9405"/>
  </bookViews>
  <sheets>
    <sheet name="Consignment" sheetId="1" r:id="rId1"/>
  </sheets>
  <externalReferences>
    <externalReference r:id="rId2"/>
  </externalReferences>
  <calcPr calcId="124519"/>
</workbook>
</file>

<file path=xl/calcChain.xml><?xml version="1.0" encoding="utf-8"?>
<calcChain xmlns="http://schemas.openxmlformats.org/spreadsheetml/2006/main">
  <c r="L5" i="1"/>
  <c r="L6"/>
  <c r="L7"/>
  <c r="L8"/>
  <c r="L9"/>
  <c r="L10"/>
  <c r="L11"/>
  <c r="L12"/>
  <c r="L4"/>
  <c r="K5"/>
  <c r="K6"/>
  <c r="K7"/>
  <c r="K8"/>
  <c r="K9"/>
  <c r="K10"/>
  <c r="K11"/>
  <c r="K12"/>
  <c r="K4"/>
  <c r="J5"/>
  <c r="J6"/>
  <c r="J7"/>
  <c r="J8"/>
  <c r="J9"/>
  <c r="N9" s="1"/>
  <c r="J10"/>
  <c r="J11"/>
  <c r="J12"/>
  <c r="J4"/>
  <c r="N4" s="1"/>
  <c r="I5"/>
  <c r="I6"/>
  <c r="I7"/>
  <c r="I8"/>
  <c r="I9"/>
  <c r="I10"/>
  <c r="I11"/>
  <c r="I12"/>
  <c r="N12" s="1"/>
  <c r="I4"/>
  <c r="N5" l="1"/>
  <c r="N10"/>
  <c r="N6"/>
  <c r="N13" s="1"/>
  <c r="N11"/>
  <c r="N7"/>
  <c r="N8"/>
</calcChain>
</file>

<file path=xl/sharedStrings.xml><?xml version="1.0" encoding="utf-8"?>
<sst xmlns="http://schemas.openxmlformats.org/spreadsheetml/2006/main" count="75" uniqueCount="53">
  <si>
    <t>01/5/2025</t>
  </si>
  <si>
    <t>2958</t>
  </si>
  <si>
    <t>CYCLE TYRE</t>
  </si>
  <si>
    <t>2960</t>
  </si>
  <si>
    <t>2961</t>
  </si>
  <si>
    <t>04/5/2025</t>
  </si>
  <si>
    <t>10989</t>
  </si>
  <si>
    <t>05/5/2025</t>
  </si>
  <si>
    <t>2963</t>
  </si>
  <si>
    <t>2993</t>
  </si>
  <si>
    <t>2954</t>
  </si>
  <si>
    <t>TYRE</t>
  </si>
  <si>
    <t>03/5/2025</t>
  </si>
  <si>
    <t>2959</t>
  </si>
  <si>
    <t>3023</t>
  </si>
  <si>
    <t>CYCLE PARTS</t>
  </si>
  <si>
    <t>CHHATRAPUR</t>
  </si>
  <si>
    <t>JUNAGARH</t>
  </si>
  <si>
    <t>ROURKELA</t>
  </si>
  <si>
    <t>JHARSUGUDA</t>
  </si>
  <si>
    <t>BINKA</t>
  </si>
  <si>
    <t>CTC</t>
  </si>
  <si>
    <t>SL</t>
  </si>
  <si>
    <t>DATE</t>
  </si>
  <si>
    <t>LR NO</t>
  </si>
  <si>
    <t>INV NO</t>
  </si>
  <si>
    <t>FROM</t>
  </si>
  <si>
    <t>TO</t>
  </si>
  <si>
    <t>CASE</t>
  </si>
  <si>
    <t>PRODUCT</t>
  </si>
  <si>
    <t>JAA/00373</t>
  </si>
  <si>
    <t>JAA/00374</t>
  </si>
  <si>
    <t>JAA/00375</t>
  </si>
  <si>
    <t>JAA/00424</t>
  </si>
  <si>
    <t>JAA/00425</t>
  </si>
  <si>
    <t>JAA/00498</t>
  </si>
  <si>
    <t>JAA/00427</t>
  </si>
  <si>
    <t>JAA/00417</t>
  </si>
  <si>
    <t>JAA/00423</t>
  </si>
  <si>
    <t>WEIGHT</t>
  </si>
  <si>
    <t>RATE</t>
  </si>
  <si>
    <t>HAM</t>
  </si>
  <si>
    <t>DD.CH.</t>
  </si>
  <si>
    <t>LR.CH.</t>
  </si>
  <si>
    <t>AMOUNT</t>
  </si>
  <si>
    <t>BARAGARH</t>
  </si>
  <si>
    <t>Invoice
ATC LOGISTICS,,8984191006
GST :21CHVPB1842D2ZQ</t>
  </si>
  <si>
    <t xml:space="preserve">TO, 
RALSON INDIA LIMITED
Address: Holding No.235 Ward No. 5, Allamchand Bazar,Cuttack,753001
ODISHA,9338402105
GST No:21AAACR0281P1ZF
</t>
  </si>
  <si>
    <t>GST to be paid by Consignor under Reverse Charge Mechanism (RCM) as per GST</t>
  </si>
  <si>
    <t>Declaration � Kindly verify and confirm before 04/20/2025 00:00:00</t>
  </si>
  <si>
    <t>Thanking you for your business.
ATC LOGISTICS</t>
  </si>
  <si>
    <t>(RUPEES SEVEN THOUSAND TWO HUNDRED FOURTY SEVEN ONLY)</t>
  </si>
  <si>
    <t>Bill DATE: 31/05/2025
Bill NO : 815
TotalAmount : 7247.00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</si>
</sst>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 applyNumberFormat="1" applyFont="1"/>
    <xf numFmtId="0" fontId="1" fillId="0" borderId="0" xfId="0" applyNumberFormat="1" applyFont="1"/>
    <xf numFmtId="0" fontId="0" fillId="0" borderId="1" xfId="0" applyNumberFormat="1" applyFont="1" applyBorder="1"/>
    <xf numFmtId="0" fontId="1" fillId="0" borderId="1" xfId="0" applyNumberFormat="1" applyFont="1" applyBorder="1" applyAlignment="1">
      <alignment horizontal="center"/>
    </xf>
    <xf numFmtId="0" fontId="1" fillId="0" borderId="1" xfId="0" applyNumberFormat="1" applyFont="1" applyBorder="1"/>
    <xf numFmtId="0" fontId="2" fillId="0" borderId="1" xfId="0" applyNumberFormat="1" applyFont="1" applyBorder="1"/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0" fontId="1" fillId="0" borderId="1" xfId="0" applyNumberFormat="1" applyFont="1" applyBorder="1" applyAlignment="1">
      <alignment horizontal="left" vertical="center" wrapText="1"/>
    </xf>
    <xf numFmtId="0" fontId="0" fillId="0" borderId="0" xfId="0" applyNumberFormat="1" applyFont="1" applyAlignment="1">
      <alignment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0" fontId="1" fillId="0" borderId="4" xfId="0" applyNumberFormat="1" applyFont="1" applyBorder="1" applyAlignment="1">
      <alignment horizontal="right" wrapText="1"/>
    </xf>
    <xf numFmtId="2" fontId="1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left" wrapText="1"/>
    </xf>
    <xf numFmtId="0" fontId="0" fillId="0" borderId="1" xfId="0" applyNumberFormat="1" applyFont="1" applyBorder="1" applyAlignment="1">
      <alignment wrapText="1"/>
    </xf>
    <xf numFmtId="2" fontId="0" fillId="0" borderId="1" xfId="0" applyNumberFormat="1" applyFont="1" applyBorder="1"/>
  </cellXfs>
  <cellStyles count="1">
    <cellStyle name="Normal" xfId="0" builtinId="0"/>
  </cellStyles>
  <dxfs count="4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0</xdr:row>
      <xdr:rowOff>76200</xdr:rowOff>
    </xdr:from>
    <xdr:to>
      <xdr:col>7</xdr:col>
      <xdr:colOff>76201</xdr:colOff>
      <xdr:row>0</xdr:row>
      <xdr:rowOff>990600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00026" y="76200"/>
          <a:ext cx="4305300" cy="9144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TC%20BILL%20ALL\ATC%20QUOTATION-2024-2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OME"/>
      <sheetName val="AB AGENCIES"/>
      <sheetName val="A N ALLIANCE"/>
      <sheetName val="ABBOTT HEALTHCASRE ANI"/>
      <sheetName val="ABBOTT HEALTHCARE"/>
      <sheetName val="ARORA FRUITS &amp; PICKELS PVT LTD"/>
      <sheetName val="ASWINI"/>
      <sheetName val="ADIKANTA MANKIND"/>
      <sheetName val="ALEMBIC PHARMACEUTICAL LTD"/>
      <sheetName val="ALKEM LABORATORIES LTD."/>
      <sheetName val="  AMRUTANJAN HEALTH CARE LTD"/>
      <sheetName val="ARISTO PHARMACEUTICALS PVT LTD"/>
      <sheetName val="ABBOTT HEALTHCASE SSD"/>
      <sheetName val="AMAR ENTERPRISES"/>
      <sheetName val="ANCHOR HEALTH &amp; BEAUTY CARE"/>
      <sheetName val="ASIAN NUTRICIA"/>
      <sheetName val="BABLOO"/>
      <sheetName val="BHARAT FRIGHT CARRIERS"/>
      <sheetName val="BAJAJ CONSUMER"/>
      <sheetName val="CACHET PHARMACEUTICALS PVT LTD"/>
      <sheetName val="CAPITAL AGENCY"/>
      <sheetName val="CAVINKARE PVT LTD"/>
      <sheetName val="CIPLA LTD"/>
      <sheetName val="DAKSHINESWARI AGENCIES"/>
      <sheetName val="DARSHAN SALES INTERNATION"/>
      <sheetName val="EMAMI LIMITED"/>
      <sheetName val="ESSAR ASSOCIATES"/>
      <sheetName val="FRANCO INDIAN"/>
      <sheetName val="GANAPATI PHARMACEUTICALS"/>
      <sheetName val="GLAXOSMITHLINE"/>
      <sheetName val="GODFREY PHILLIPS"/>
      <sheetName val="HARTEX RUBBER PVT.LTD."/>
      <sheetName val="HINDUSTAN ENTERPRISES"/>
      <sheetName val="HYGIENIC RESEARCH "/>
      <sheetName val="IPCA LABORATORIES LTD"/>
      <sheetName val="TRUCKERS INDIA"/>
      <sheetName val="JALAN TRADING CO"/>
      <sheetName val="JMB ENTERPRISES"/>
      <sheetName val="KAMDAR AGENCIES "/>
      <sheetName val="KAMDHENU LIMITED"/>
      <sheetName val="KARMA HEALTH CARE"/>
      <sheetName val="KARNATAKA MULTIPLEX"/>
      <sheetName val="KELLOGG INDIA PRIVATE LIMITED"/>
      <sheetName val="KOKUYO CAMLIN LTD"/>
      <sheetName val="KORES INDIA LTD"/>
      <sheetName val="KRISHNA AGENCIES"/>
      <sheetName val="L G BALAKRISHNAN &amp; BROS LTD"/>
      <sheetName val="LIVGUARD LIV FAST"/>
      <sheetName val="MAA PHARMACEUTICALS"/>
      <sheetName val="MAPRA LABORATORIES PVT LTD"/>
      <sheetName val="MARTIN &amp; HARRIS PVT LTD."/>
      <sheetName val="MARUTI ENTERPRISERS"/>
      <sheetName val="MEDLEY PHARMACEUTICALS LTD"/>
      <sheetName val="MICOLUBE INDIA  LTD"/>
      <sheetName val="SUBASH KUMAR SANJAY KUMAR"/>
      <sheetName val="MICROTEK INTERNATIONAL PVT LTD"/>
      <sheetName val="MORAL PHARMACEUTICALS PVT LTD."/>
      <sheetName val="N RANGA RAO &amp; SONS PVT. LTD."/>
      <sheetName val="NAMOKAR ENTERPRISES"/>
      <sheetName val="NAVKAR COMMERCIAL CORPORATION"/>
      <sheetName val="NIPPON PAINT (INDIA)"/>
      <sheetName val="OZONE PHARMACEUTICLAS LTD"/>
      <sheetName val="PANDA BROTHERS &amp; TRADERS"/>
      <sheetName val="PARIMAL MANDIR"/>
      <sheetName val="RADHA KRISHNA SALES CORPORATION"/>
      <sheetName val="RALSON INDIA LIMITED"/>
      <sheetName val=" RAPTAKOS BRETT &amp; CO LTD"/>
      <sheetName val="RASNA INDIA PVT LTD"/>
      <sheetName val="RMSS AGENCIES PRIVATE LIMITED"/>
      <sheetName val="SAVITA OIL TECHNOLOGIES"/>
      <sheetName val="SHEENLAC PAINTS LTD"/>
      <sheetName val="SUMITOMO CHEMICAL INDIA LTD"/>
      <sheetName val="TATA AUTO COMP"/>
      <sheetName val="TTK HEALTH CARE LTD."/>
      <sheetName val="UTKAL DISTRIBUTORS"/>
      <sheetName val="VNR SEEDS PVT LTD"/>
      <sheetName val="WALLACE PHARMACEUTICALS PVT LTD"/>
      <sheetName val="ZUVENTUS HEALTHCARE"/>
      <sheetName val="SAMSONI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>
        <row r="5">
          <cell r="B5" t="str">
            <v>BHADRAK</v>
          </cell>
          <cell r="C5">
            <v>1.1000000000000001</v>
          </cell>
          <cell r="D5">
            <v>1.2100000000000002</v>
          </cell>
        </row>
        <row r="6">
          <cell r="B6" t="str">
            <v>BERHAMPUR</v>
          </cell>
          <cell r="C6">
            <v>1.3860000000000001</v>
          </cell>
          <cell r="D6">
            <v>1.52</v>
          </cell>
        </row>
        <row r="7">
          <cell r="B7" t="str">
            <v>BINKA</v>
          </cell>
          <cell r="C7">
            <v>1.452</v>
          </cell>
          <cell r="D7">
            <v>1.6</v>
          </cell>
        </row>
        <row r="8">
          <cell r="B8" t="str">
            <v>SAMBALPUR</v>
          </cell>
          <cell r="C8">
            <v>1.452</v>
          </cell>
          <cell r="D8">
            <v>1.6</v>
          </cell>
        </row>
        <row r="9">
          <cell r="B9" t="str">
            <v>BARAGARH</v>
          </cell>
          <cell r="C9">
            <v>1.5839999999999999</v>
          </cell>
          <cell r="D9">
            <v>1.74</v>
          </cell>
        </row>
        <row r="10">
          <cell r="B10" t="str">
            <v>BARIPADA</v>
          </cell>
          <cell r="C10">
            <v>1.65</v>
          </cell>
          <cell r="D10">
            <v>1.82</v>
          </cell>
        </row>
        <row r="11">
          <cell r="B11" t="str">
            <v>JHARSUGUDA</v>
          </cell>
          <cell r="C11">
            <v>1.65</v>
          </cell>
          <cell r="D11">
            <v>1.82</v>
          </cell>
        </row>
        <row r="12">
          <cell r="B12" t="str">
            <v>ROURKELA</v>
          </cell>
          <cell r="C12">
            <v>1.65</v>
          </cell>
          <cell r="D12">
            <v>1.82</v>
          </cell>
        </row>
        <row r="13">
          <cell r="B13" t="str">
            <v>CHHATRAPUR</v>
          </cell>
          <cell r="C13">
            <v>1.98</v>
          </cell>
          <cell r="D13">
            <v>2.1800000000000002</v>
          </cell>
        </row>
        <row r="14">
          <cell r="B14" t="str">
            <v>BISRA</v>
          </cell>
          <cell r="C14">
            <v>2.5</v>
          </cell>
          <cell r="D14">
            <v>2.75</v>
          </cell>
        </row>
        <row r="15">
          <cell r="B15" t="str">
            <v>BOLANGIR</v>
          </cell>
          <cell r="C15">
            <v>2.75</v>
          </cell>
          <cell r="D15">
            <v>3.03</v>
          </cell>
        </row>
        <row r="16">
          <cell r="B16" t="str">
            <v>KEONJHAR</v>
          </cell>
          <cell r="C16">
            <v>2.75</v>
          </cell>
          <cell r="D16">
            <v>3.03</v>
          </cell>
        </row>
        <row r="17">
          <cell r="B17" t="str">
            <v>BHAWANIPATNA</v>
          </cell>
          <cell r="C17">
            <v>2.8380000000000001</v>
          </cell>
          <cell r="D17">
            <v>3.12</v>
          </cell>
        </row>
        <row r="18">
          <cell r="B18" t="str">
            <v>KANTABANJI</v>
          </cell>
          <cell r="C18">
            <v>2.8380000000000001</v>
          </cell>
          <cell r="D18">
            <v>3.12</v>
          </cell>
        </row>
        <row r="19">
          <cell r="B19" t="str">
            <v>RAYAGADA</v>
          </cell>
          <cell r="C19">
            <v>2.97</v>
          </cell>
          <cell r="D19">
            <v>3.27</v>
          </cell>
        </row>
        <row r="20">
          <cell r="B20" t="str">
            <v>MANGALPUR</v>
          </cell>
          <cell r="C20">
            <v>3.3</v>
          </cell>
          <cell r="D20">
            <v>3.63</v>
          </cell>
        </row>
        <row r="21">
          <cell r="B21" t="str">
            <v>JEYPORE</v>
          </cell>
          <cell r="C21">
            <v>3.5640000000000001</v>
          </cell>
          <cell r="D21">
            <v>3.92</v>
          </cell>
        </row>
        <row r="22">
          <cell r="B22" t="str">
            <v>SIMILIGUIDA</v>
          </cell>
          <cell r="C22">
            <v>3.5640000000000001</v>
          </cell>
          <cell r="D22">
            <v>3.92</v>
          </cell>
        </row>
        <row r="23">
          <cell r="B23" t="str">
            <v>KESINGA</v>
          </cell>
          <cell r="C23">
            <v>3.5750000000000002</v>
          </cell>
          <cell r="D23">
            <v>3.93</v>
          </cell>
        </row>
        <row r="24">
          <cell r="B24" t="str">
            <v>NOWRANGPUR</v>
          </cell>
          <cell r="C24">
            <v>3.6959999999999997</v>
          </cell>
          <cell r="D24">
            <v>4.07</v>
          </cell>
        </row>
        <row r="25">
          <cell r="B25" t="str">
            <v>KORAPUT</v>
          </cell>
          <cell r="C25">
            <v>3.762</v>
          </cell>
          <cell r="D25">
            <v>4.1399999999999997</v>
          </cell>
        </row>
        <row r="26">
          <cell r="B26" t="str">
            <v>JUNAGARH</v>
          </cell>
          <cell r="C26">
            <v>3.96</v>
          </cell>
          <cell r="D26">
            <v>4.3600000000000003</v>
          </cell>
        </row>
        <row r="27">
          <cell r="B27" t="str">
            <v>BINJHARPUR</v>
          </cell>
          <cell r="C27">
            <v>4.4000000000000004</v>
          </cell>
          <cell r="D27">
            <v>4.84</v>
          </cell>
        </row>
        <row r="28">
          <cell r="B28" t="str">
            <v>BAHANAGA</v>
          </cell>
          <cell r="C28">
            <v>4.4000000000000004</v>
          </cell>
          <cell r="D28">
            <v>4.84</v>
          </cell>
        </row>
        <row r="29">
          <cell r="B29" t="str">
            <v>MALKANGIRI</v>
          </cell>
          <cell r="C29">
            <v>4.95</v>
          </cell>
          <cell r="D29">
            <v>5.45</v>
          </cell>
        </row>
        <row r="30">
          <cell r="B30" t="str">
            <v>KOTPAD</v>
          </cell>
          <cell r="C30">
            <v>5.2140000000000004</v>
          </cell>
          <cell r="D30">
            <v>5.74</v>
          </cell>
        </row>
      </sheetData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20"/>
  <sheetViews>
    <sheetView tabSelected="1" workbookViewId="0">
      <selection activeCell="Q9" sqref="Q9"/>
    </sheetView>
  </sheetViews>
  <sheetFormatPr defaultRowHeight="15"/>
  <cols>
    <col min="1" max="1" width="2.85546875" bestFit="1" customWidth="1"/>
    <col min="2" max="2" width="9.7109375" bestFit="1" customWidth="1"/>
    <col min="3" max="3" width="10.140625" bestFit="1" customWidth="1"/>
    <col min="4" max="4" width="7.5703125" bestFit="1" customWidth="1"/>
    <col min="5" max="5" width="6.42578125" bestFit="1" customWidth="1"/>
    <col min="6" max="6" width="13.140625" bestFit="1" customWidth="1"/>
    <col min="7" max="7" width="12.140625" bestFit="1" customWidth="1"/>
    <col min="8" max="8" width="5.42578125" bestFit="1" customWidth="1"/>
    <col min="9" max="9" width="8.28515625" bestFit="1" customWidth="1"/>
    <col min="10" max="10" width="5.42578125" bestFit="1" customWidth="1"/>
    <col min="11" max="11" width="5.5703125" bestFit="1" customWidth="1"/>
    <col min="12" max="12" width="7.28515625" bestFit="1" customWidth="1"/>
    <col min="13" max="13" width="6.7109375" bestFit="1" customWidth="1"/>
    <col min="14" max="14" width="9.5703125" bestFit="1" customWidth="1"/>
  </cols>
  <sheetData>
    <row r="1" spans="1:14" s="10" customFormat="1" ht="90" customHeight="1">
      <c r="A1" s="6"/>
      <c r="B1" s="7"/>
      <c r="C1" s="7"/>
      <c r="D1" s="7"/>
      <c r="E1" s="7"/>
      <c r="F1" s="7"/>
      <c r="G1" s="7"/>
      <c r="H1" s="8"/>
      <c r="I1" s="9" t="s">
        <v>46</v>
      </c>
      <c r="J1" s="9"/>
      <c r="K1" s="9"/>
      <c r="L1" s="9"/>
      <c r="M1" s="9"/>
      <c r="N1" s="9"/>
    </row>
    <row r="2" spans="1:14" s="10" customFormat="1" ht="90" customHeight="1">
      <c r="A2" s="6" t="s">
        <v>47</v>
      </c>
      <c r="B2" s="7"/>
      <c r="C2" s="7"/>
      <c r="D2" s="7"/>
      <c r="E2" s="7"/>
      <c r="F2" s="7"/>
      <c r="G2" s="7"/>
      <c r="H2" s="8"/>
      <c r="I2" s="9" t="s">
        <v>52</v>
      </c>
      <c r="J2" s="9"/>
      <c r="K2" s="9"/>
      <c r="L2" s="9"/>
      <c r="M2" s="9"/>
      <c r="N2" s="9"/>
    </row>
    <row r="3" spans="1:14" s="1" customFormat="1">
      <c r="A3" s="3" t="s">
        <v>22</v>
      </c>
      <c r="B3" s="3" t="s">
        <v>23</v>
      </c>
      <c r="C3" s="3" t="s">
        <v>24</v>
      </c>
      <c r="D3" s="3" t="s">
        <v>25</v>
      </c>
      <c r="E3" s="3" t="s">
        <v>26</v>
      </c>
      <c r="F3" s="3" t="s">
        <v>27</v>
      </c>
      <c r="G3" s="3" t="s">
        <v>29</v>
      </c>
      <c r="H3" s="3" t="s">
        <v>28</v>
      </c>
      <c r="I3" s="4" t="s">
        <v>39</v>
      </c>
      <c r="J3" s="4" t="s">
        <v>40</v>
      </c>
      <c r="K3" s="4" t="s">
        <v>41</v>
      </c>
      <c r="L3" s="4" t="s">
        <v>42</v>
      </c>
      <c r="M3" s="4" t="s">
        <v>43</v>
      </c>
      <c r="N3" s="4" t="s">
        <v>44</v>
      </c>
    </row>
    <row r="4" spans="1:14">
      <c r="A4" s="2">
        <v>1</v>
      </c>
      <c r="B4" s="2" t="s">
        <v>0</v>
      </c>
      <c r="C4" s="2" t="s">
        <v>30</v>
      </c>
      <c r="D4" s="2" t="s">
        <v>1</v>
      </c>
      <c r="E4" s="2" t="s">
        <v>21</v>
      </c>
      <c r="F4" s="2" t="s">
        <v>16</v>
      </c>
      <c r="G4" s="2" t="s">
        <v>2</v>
      </c>
      <c r="H4" s="2">
        <v>8</v>
      </c>
      <c r="I4" s="2">
        <f>H4*60</f>
        <v>480</v>
      </c>
      <c r="J4" s="2">
        <f>VLOOKUP(F4,'[1]RALSON INDIA LIMITED'!$B$5:$D$30,3,FALSE)</f>
        <v>2.1800000000000002</v>
      </c>
      <c r="K4" s="17">
        <f>H4*2</f>
        <v>16</v>
      </c>
      <c r="L4" s="17">
        <f>H4*8</f>
        <v>64</v>
      </c>
      <c r="M4" s="17">
        <v>30</v>
      </c>
      <c r="N4" s="17">
        <f>I4*J4+K4+L4+M4</f>
        <v>1156.4000000000001</v>
      </c>
    </row>
    <row r="5" spans="1:14">
      <c r="A5" s="2">
        <v>2</v>
      </c>
      <c r="B5" s="2" t="s">
        <v>0</v>
      </c>
      <c r="C5" s="2" t="s">
        <v>31</v>
      </c>
      <c r="D5" s="2" t="s">
        <v>3</v>
      </c>
      <c r="E5" s="2" t="s">
        <v>21</v>
      </c>
      <c r="F5" s="2" t="s">
        <v>16</v>
      </c>
      <c r="G5" s="2" t="s">
        <v>2</v>
      </c>
      <c r="H5" s="2">
        <v>4</v>
      </c>
      <c r="I5" s="2">
        <f>H5*60</f>
        <v>240</v>
      </c>
      <c r="J5" s="2">
        <f>VLOOKUP(F5,'[1]RALSON INDIA LIMITED'!$B$5:$D$30,3,FALSE)</f>
        <v>2.1800000000000002</v>
      </c>
      <c r="K5" s="17">
        <f>H5*2</f>
        <v>8</v>
      </c>
      <c r="L5" s="17">
        <f>H5*8</f>
        <v>32</v>
      </c>
      <c r="M5" s="17">
        <v>30</v>
      </c>
      <c r="N5" s="17">
        <f>I5*J5+K5+L5+M5</f>
        <v>593.20000000000005</v>
      </c>
    </row>
    <row r="6" spans="1:14">
      <c r="A6" s="2">
        <v>3</v>
      </c>
      <c r="B6" s="2" t="s">
        <v>0</v>
      </c>
      <c r="C6" s="2" t="s">
        <v>32</v>
      </c>
      <c r="D6" s="2" t="s">
        <v>4</v>
      </c>
      <c r="E6" s="2" t="s">
        <v>21</v>
      </c>
      <c r="F6" s="2" t="s">
        <v>16</v>
      </c>
      <c r="G6" s="2" t="s">
        <v>2</v>
      </c>
      <c r="H6" s="2">
        <v>6</v>
      </c>
      <c r="I6" s="2">
        <f>H6*60</f>
        <v>360</v>
      </c>
      <c r="J6" s="2">
        <f>VLOOKUP(F6,'[1]RALSON INDIA LIMITED'!$B$5:$D$30,3,FALSE)</f>
        <v>2.1800000000000002</v>
      </c>
      <c r="K6" s="17">
        <f>H6*2</f>
        <v>12</v>
      </c>
      <c r="L6" s="17">
        <f>H6*8</f>
        <v>48</v>
      </c>
      <c r="M6" s="17">
        <v>30</v>
      </c>
      <c r="N6" s="17">
        <f>I6*J6+K6+L6+M6</f>
        <v>874.80000000000007</v>
      </c>
    </row>
    <row r="7" spans="1:14">
      <c r="A7" s="2">
        <v>4</v>
      </c>
      <c r="B7" s="2" t="s">
        <v>0</v>
      </c>
      <c r="C7" s="2" t="s">
        <v>33</v>
      </c>
      <c r="D7" s="2" t="s">
        <v>9</v>
      </c>
      <c r="E7" s="2" t="s">
        <v>21</v>
      </c>
      <c r="F7" s="2" t="s">
        <v>18</v>
      </c>
      <c r="G7" s="2" t="s">
        <v>2</v>
      </c>
      <c r="H7" s="2">
        <v>3</v>
      </c>
      <c r="I7" s="2">
        <f>H7*60</f>
        <v>180</v>
      </c>
      <c r="J7" s="2">
        <f>VLOOKUP(F7,'[1]RALSON INDIA LIMITED'!$B$5:$D$30,3,FALSE)</f>
        <v>1.82</v>
      </c>
      <c r="K7" s="17">
        <f>H7*2</f>
        <v>6</v>
      </c>
      <c r="L7" s="17">
        <f>H7*8</f>
        <v>24</v>
      </c>
      <c r="M7" s="17">
        <v>30</v>
      </c>
      <c r="N7" s="17">
        <f>I7*J7+K7+L7+M7</f>
        <v>387.6</v>
      </c>
    </row>
    <row r="8" spans="1:14">
      <c r="A8" s="2">
        <v>5</v>
      </c>
      <c r="B8" s="2" t="s">
        <v>0</v>
      </c>
      <c r="C8" s="2" t="s">
        <v>34</v>
      </c>
      <c r="D8" s="2" t="s">
        <v>10</v>
      </c>
      <c r="E8" s="2" t="s">
        <v>21</v>
      </c>
      <c r="F8" s="2" t="s">
        <v>19</v>
      </c>
      <c r="G8" s="2" t="s">
        <v>11</v>
      </c>
      <c r="H8" s="2">
        <v>7</v>
      </c>
      <c r="I8" s="2">
        <f>H8*60</f>
        <v>420</v>
      </c>
      <c r="J8" s="2">
        <f>VLOOKUP(F8,'[1]RALSON INDIA LIMITED'!$B$5:$D$30,3,FALSE)</f>
        <v>1.82</v>
      </c>
      <c r="K8" s="17">
        <f>H8*2</f>
        <v>14</v>
      </c>
      <c r="L8" s="17">
        <f>H8*8</f>
        <v>56</v>
      </c>
      <c r="M8" s="17">
        <v>30</v>
      </c>
      <c r="N8" s="17">
        <f>I8*J8+K8+L8+M8</f>
        <v>864.4</v>
      </c>
    </row>
    <row r="9" spans="1:14">
      <c r="A9" s="2">
        <v>6</v>
      </c>
      <c r="B9" s="2" t="s">
        <v>0</v>
      </c>
      <c r="C9" s="2" t="s">
        <v>35</v>
      </c>
      <c r="D9" s="2" t="s">
        <v>14</v>
      </c>
      <c r="E9" s="2" t="s">
        <v>21</v>
      </c>
      <c r="F9" s="2" t="s">
        <v>20</v>
      </c>
      <c r="G9" s="2" t="s">
        <v>15</v>
      </c>
      <c r="H9" s="2">
        <v>1</v>
      </c>
      <c r="I9" s="2">
        <f>H9*60</f>
        <v>60</v>
      </c>
      <c r="J9" s="2">
        <f>VLOOKUP(F9,'[1]RALSON INDIA LIMITED'!$B$5:$D$30,3,FALSE)</f>
        <v>1.6</v>
      </c>
      <c r="K9" s="17">
        <f>H9*2</f>
        <v>2</v>
      </c>
      <c r="L9" s="17">
        <f>H9*8</f>
        <v>8</v>
      </c>
      <c r="M9" s="17">
        <v>30</v>
      </c>
      <c r="N9" s="17">
        <f>I9*J9+K9+L9+M9</f>
        <v>136</v>
      </c>
    </row>
    <row r="10" spans="1:14">
      <c r="A10" s="2">
        <v>7</v>
      </c>
      <c r="B10" s="2" t="s">
        <v>12</v>
      </c>
      <c r="C10" s="2" t="s">
        <v>36</v>
      </c>
      <c r="D10" s="2" t="s">
        <v>13</v>
      </c>
      <c r="E10" s="2" t="s">
        <v>21</v>
      </c>
      <c r="F10" s="2" t="s">
        <v>16</v>
      </c>
      <c r="G10" s="2" t="s">
        <v>2</v>
      </c>
      <c r="H10" s="2">
        <v>7</v>
      </c>
      <c r="I10" s="2">
        <f>H10*60</f>
        <v>420</v>
      </c>
      <c r="J10" s="2">
        <f>VLOOKUP(F10,'[1]RALSON INDIA LIMITED'!$B$5:$D$30,3,FALSE)</f>
        <v>2.1800000000000002</v>
      </c>
      <c r="K10" s="17">
        <f>H10*2</f>
        <v>14</v>
      </c>
      <c r="L10" s="17">
        <f>H10*8</f>
        <v>56</v>
      </c>
      <c r="M10" s="17">
        <v>30</v>
      </c>
      <c r="N10" s="17">
        <f>I10*J10+K10+L10+M10</f>
        <v>1015.6</v>
      </c>
    </row>
    <row r="11" spans="1:14">
      <c r="A11" s="2">
        <v>8</v>
      </c>
      <c r="B11" s="2" t="s">
        <v>5</v>
      </c>
      <c r="C11" s="2" t="s">
        <v>37</v>
      </c>
      <c r="D11" s="2" t="s">
        <v>6</v>
      </c>
      <c r="E11" s="2" t="s">
        <v>21</v>
      </c>
      <c r="F11" s="2" t="s">
        <v>17</v>
      </c>
      <c r="G11" s="2" t="s">
        <v>2</v>
      </c>
      <c r="H11" s="2">
        <v>5</v>
      </c>
      <c r="I11" s="2">
        <f>H11*60</f>
        <v>300</v>
      </c>
      <c r="J11" s="2">
        <f>VLOOKUP(F11,'[1]RALSON INDIA LIMITED'!$B$5:$D$30,3,FALSE)</f>
        <v>4.3600000000000003</v>
      </c>
      <c r="K11" s="17">
        <f>H11*2</f>
        <v>10</v>
      </c>
      <c r="L11" s="17">
        <f>H11*8</f>
        <v>40</v>
      </c>
      <c r="M11" s="17">
        <v>30</v>
      </c>
      <c r="N11" s="17">
        <f>I11*J11+K11+L11+M11</f>
        <v>1388</v>
      </c>
    </row>
    <row r="12" spans="1:14">
      <c r="A12" s="2">
        <v>9</v>
      </c>
      <c r="B12" s="2" t="s">
        <v>7</v>
      </c>
      <c r="C12" s="2" t="s">
        <v>38</v>
      </c>
      <c r="D12" s="2" t="s">
        <v>8</v>
      </c>
      <c r="E12" s="2" t="s">
        <v>21</v>
      </c>
      <c r="F12" s="5" t="s">
        <v>45</v>
      </c>
      <c r="G12" s="2" t="s">
        <v>2</v>
      </c>
      <c r="H12" s="2">
        <v>7</v>
      </c>
      <c r="I12" s="2">
        <f>H12*60</f>
        <v>420</v>
      </c>
      <c r="J12" s="2">
        <f>VLOOKUP(F12,'[1]RALSON INDIA LIMITED'!$B$5:$D$30,3,FALSE)</f>
        <v>1.74</v>
      </c>
      <c r="K12" s="17">
        <f>H12*2</f>
        <v>14</v>
      </c>
      <c r="L12" s="17">
        <f>H12*8</f>
        <v>56</v>
      </c>
      <c r="M12" s="17">
        <v>30</v>
      </c>
      <c r="N12" s="17">
        <f>I12*J12+K12+L12+M12</f>
        <v>830.8</v>
      </c>
    </row>
    <row r="13" spans="1:14" s="10" customFormat="1">
      <c r="A13" s="11" t="s">
        <v>51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3"/>
      <c r="N13" s="14">
        <f>ROUND(SUM(N4:N12),0)</f>
        <v>7247</v>
      </c>
    </row>
    <row r="14" spans="1:14" s="10" customFormat="1">
      <c r="A14" s="9" t="s">
        <v>48</v>
      </c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6"/>
    </row>
    <row r="15" spans="1:14" s="10" customFormat="1">
      <c r="A15" s="9" t="s">
        <v>49</v>
      </c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6"/>
    </row>
    <row r="16" spans="1:14" s="10" customFormat="1" ht="30" customHeight="1">
      <c r="A16" s="15" t="s">
        <v>50</v>
      </c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6"/>
    </row>
    <row r="19" spans="17:17">
      <c r="Q19" s="10"/>
    </row>
    <row r="20" spans="17:17">
      <c r="Q20" s="10"/>
    </row>
  </sheetData>
  <sortState ref="B4:N12">
    <sortCondition ref="B4"/>
  </sortState>
  <mergeCells count="8">
    <mergeCell ref="A15:M15"/>
    <mergeCell ref="A16:M16"/>
    <mergeCell ref="A1:H1"/>
    <mergeCell ref="I1:N1"/>
    <mergeCell ref="A2:H2"/>
    <mergeCell ref="I2:N2"/>
    <mergeCell ref="A13:M13"/>
    <mergeCell ref="A14:M14"/>
  </mergeCells>
  <conditionalFormatting sqref="C1:C2">
    <cfRule type="duplicateValues" dxfId="3" priority="2"/>
  </conditionalFormatting>
  <conditionalFormatting sqref="C13:C16">
    <cfRule type="duplicateValues" dxfId="1" priority="1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Consignment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</cp:lastModifiedBy>
  <dcterms:created xsi:type="dcterms:W3CDTF">2025-06-05T07:44:46Z</dcterms:created>
  <dcterms:modified xsi:type="dcterms:W3CDTF">2025-06-06T10:04:56Z</dcterms:modified>
</cp:coreProperties>
</file>